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340" windowHeight="8325" activeTab="4"/>
  </bookViews>
  <sheets>
    <sheet name="dochody" sheetId="1" r:id="rId1"/>
    <sheet name="wydatki" sheetId="2" r:id="rId2"/>
    <sheet name="sp1" sheetId="3" r:id="rId3"/>
    <sheet name="sp3" sheetId="4" r:id="rId4"/>
    <sheet name="gimnazjum " sheetId="5" r:id="rId5"/>
    <sheet name="MOPS" sheetId="6" r:id="rId6"/>
  </sheets>
  <definedNames/>
  <calcPr fullCalcOnLoad="1"/>
</workbook>
</file>

<file path=xl/sharedStrings.xml><?xml version="1.0" encoding="utf-8"?>
<sst xmlns="http://schemas.openxmlformats.org/spreadsheetml/2006/main" count="328" uniqueCount="173">
  <si>
    <t>Dział</t>
  </si>
  <si>
    <t>Rozdział</t>
  </si>
  <si>
    <t>Paragraf</t>
  </si>
  <si>
    <t>Treść</t>
  </si>
  <si>
    <t>Zwiększenia</t>
  </si>
  <si>
    <t>Zmniejszenia</t>
  </si>
  <si>
    <t>JEDNOSTKA BUDŻETOWA URZĄD MIASTA</t>
  </si>
  <si>
    <t>Załącznik Nr 1</t>
  </si>
  <si>
    <t>600</t>
  </si>
  <si>
    <t>60016</t>
  </si>
  <si>
    <t>Drogi publiczne gminne</t>
  </si>
  <si>
    <t>60078</t>
  </si>
  <si>
    <t>852</t>
  </si>
  <si>
    <t>85212</t>
  </si>
  <si>
    <t>900</t>
  </si>
  <si>
    <t>Gospodarka komunalna i ochrona środowiska</t>
  </si>
  <si>
    <t>Pomoc społeczna</t>
  </si>
  <si>
    <t>90003</t>
  </si>
  <si>
    <t>Oczyszczanie miast i wsi</t>
  </si>
  <si>
    <t>750</t>
  </si>
  <si>
    <t>Administracja publiczna</t>
  </si>
  <si>
    <t>75023</t>
  </si>
  <si>
    <t>Urzędy gmin</t>
  </si>
  <si>
    <t>DOCHODY</t>
  </si>
  <si>
    <t>801</t>
  </si>
  <si>
    <t>Oświata i wychowanie</t>
  </si>
  <si>
    <t>80101</t>
  </si>
  <si>
    <t>Gimnazja</t>
  </si>
  <si>
    <t>85214</t>
  </si>
  <si>
    <t>Zasiłki i pomoc w naturze oraz składki na ubezpieczenia emerytalne i rentowe</t>
  </si>
  <si>
    <t>2030</t>
  </si>
  <si>
    <t>85219</t>
  </si>
  <si>
    <t>2010</t>
  </si>
  <si>
    <t>Pozostała działalność</t>
  </si>
  <si>
    <t>Ośrodki pomocy społecznej</t>
  </si>
  <si>
    <t>Szkoły podstawowe</t>
  </si>
  <si>
    <t>Do zarządzenia BM Nr OW-46/07</t>
  </si>
  <si>
    <t xml:space="preserve">z dnia 28.09.2007 r </t>
  </si>
  <si>
    <t>020</t>
  </si>
  <si>
    <t>Leśnictwo</t>
  </si>
  <si>
    <t>02001</t>
  </si>
  <si>
    <t>Gospodarka leśna</t>
  </si>
  <si>
    <t>0840</t>
  </si>
  <si>
    <t>Wpływy ze sprzedaży wyrobów</t>
  </si>
  <si>
    <t>Transport i łączność</t>
  </si>
  <si>
    <t>Wpływy z różnych opłat</t>
  </si>
  <si>
    <t>0690</t>
  </si>
  <si>
    <t>6290</t>
  </si>
  <si>
    <t>Środki na dofinansowanie własnych inwestycji gmin, powiatów, samorządów województw pozyskane z innych źródeł</t>
  </si>
  <si>
    <t>60017</t>
  </si>
  <si>
    <t>Drogi wewnętrzne</t>
  </si>
  <si>
    <t>6260</t>
  </si>
  <si>
    <t xml:space="preserve">Dotacje otrzymane z funduszy celowych na finansowanie lub dofinansowanie kosztów realizacji inwestycji i zakupów inwestycyjnych jednostek sektora finansów publicznych </t>
  </si>
  <si>
    <t>Usuwanie skutów klęsk żywiołowych</t>
  </si>
  <si>
    <t>6330</t>
  </si>
  <si>
    <t>Dotacje celowe otrzymane z budżetu państwa na realizację inwestycji i zakupów inwestycyjnych własnych gmin</t>
  </si>
  <si>
    <t>700</t>
  </si>
  <si>
    <t>Gospodarka mieszkaniowa</t>
  </si>
  <si>
    <t>70004</t>
  </si>
  <si>
    <t xml:space="preserve">Różne jednostki obsługi gospodarki mieszkaniowej </t>
  </si>
  <si>
    <t>0910</t>
  </si>
  <si>
    <t>Odsetki od nieterminowych wpłat z tytułu podatków i opłat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</si>
  <si>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</si>
  <si>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</si>
  <si>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</si>
  <si>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</si>
  <si>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0920</t>
  </si>
  <si>
    <t>Pozostałe odsetki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</si>
  <si>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</si>
  <si>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</si>
  <si>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</si>
  <si>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</si>
  <si>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</si>
  <si>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</si>
  <si>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zwiąazane z ich poborem</t>
  </si>
  <si>
    <t>75615</t>
  </si>
  <si>
    <t>Wpływy z podatku rolnego, podatku leśnego, podatku od czynności cywilnoprawnych, podatków i opłat lokalnych od osób prawnych i innych jednostek organizacyjnych</t>
  </si>
  <si>
    <t>0320</t>
  </si>
  <si>
    <t>Wpływy z podatku dochodowego od osó fizycznych</t>
  </si>
  <si>
    <t>75601</t>
  </si>
  <si>
    <t>Podatek rolny</t>
  </si>
  <si>
    <t>75616</t>
  </si>
  <si>
    <t>Wpływy z podatku rolnego, podatku leśnego, podatku od spadków i darowizn, podatku od czynności cywilnoprawnych oraz  podatków i opłat lokalnych od osób fizycznych</t>
  </si>
  <si>
    <t>0370</t>
  </si>
  <si>
    <t>0500</t>
  </si>
  <si>
    <t>Podatek od posiadania psów</t>
  </si>
  <si>
    <t>Podatek od czynności cywilnoprawnych</t>
  </si>
  <si>
    <t>75618</t>
  </si>
  <si>
    <t>Wpływy z innych opłat stanowiących dochody j.s.t. na podstawie ustaw</t>
  </si>
  <si>
    <t>0460</t>
  </si>
  <si>
    <t>0410</t>
  </si>
  <si>
    <t>Wpływy z opłaty skarbowej</t>
  </si>
  <si>
    <t>0590</t>
  </si>
  <si>
    <t>Wpływy z opłaty eksploatacyjnej</t>
  </si>
  <si>
    <t>Wpływy z opłat za koncesje i licencje</t>
  </si>
  <si>
    <t>0490</t>
  </si>
  <si>
    <t>Wpływy z innych opłat lokalnych pobieranych przez j.s.t. na podstawie odrębnych ustaw</t>
  </si>
  <si>
    <t>75621</t>
  </si>
  <si>
    <t>Udziały gmin w podatkach stanowiących dochód budżetu państwa</t>
  </si>
  <si>
    <t>0200</t>
  </si>
  <si>
    <t xml:space="preserve">Podatek dochodowy od osób prawnych </t>
  </si>
  <si>
    <t>80104</t>
  </si>
  <si>
    <t>Przedszkola</t>
  </si>
  <si>
    <t>Dotacje celowe na realizację własnych zadań bieżących gmin</t>
  </si>
  <si>
    <t>851</t>
  </si>
  <si>
    <t>Ochrona zdrowia</t>
  </si>
  <si>
    <t>85195</t>
  </si>
  <si>
    <t>0970</t>
  </si>
  <si>
    <t>Wpływy z różnych dochodów</t>
  </si>
  <si>
    <t>Świadczenia rodzinne, zaliczka alimentacyjna oraz składki na ubezpieczenia emerytalne i  rentowe z ubezpieczenia społecznego</t>
  </si>
  <si>
    <t>2360</t>
  </si>
  <si>
    <t xml:space="preserve">Dochody j.s.t związane z realizacją zadań z zakresu administracji rządowej oraz innych zadań zleconych ustawami </t>
  </si>
  <si>
    <t>90005</t>
  </si>
  <si>
    <t xml:space="preserve">Ochrona powietrza atmosferycznego i klimatu </t>
  </si>
  <si>
    <t>90015</t>
  </si>
  <si>
    <t>Oświetlenie ulic, placów i dróg</t>
  </si>
  <si>
    <t>Załącznik Nr 2</t>
  </si>
  <si>
    <t>WYDATKI</t>
  </si>
  <si>
    <t xml:space="preserve">Transport i łączność </t>
  </si>
  <si>
    <t>Wydatki inwestycyjne jednostek budżetowych</t>
  </si>
  <si>
    <t>Usuwanie skutków klęsk żywiołowych</t>
  </si>
  <si>
    <t>4280</t>
  </si>
  <si>
    <t>Zakup usług zdrowotnych</t>
  </si>
  <si>
    <t>4370</t>
  </si>
  <si>
    <t>Opłaty z tytułu zakupu usług telekomunikacyjnych telefonii stacjonarnej</t>
  </si>
  <si>
    <t>4740</t>
  </si>
  <si>
    <t>4210</t>
  </si>
  <si>
    <t>Zakup materiałów i wyposażenia</t>
  </si>
  <si>
    <t>4300</t>
  </si>
  <si>
    <t xml:space="preserve">Zakup usług pozostałych 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</si>
  <si>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</si>
  <si>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</si>
  <si>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</si>
  <si>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</si>
  <si>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</si>
  <si>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</si>
  <si>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921</t>
  </si>
  <si>
    <t>Kultura i ochrona dziedzictwa narodowego</t>
  </si>
  <si>
    <t>926</t>
  </si>
  <si>
    <t>Kultura fizyczna i sport</t>
  </si>
  <si>
    <t>92605</t>
  </si>
  <si>
    <t>Zadania w zakresie kultury fizycznej i sportu</t>
  </si>
  <si>
    <t>630</t>
  </si>
  <si>
    <t>Turystyka</t>
  </si>
  <si>
    <t>63003</t>
  </si>
  <si>
    <t>Zadania w zakresie upowszechniania turystyki</t>
  </si>
  <si>
    <t>90004</t>
  </si>
  <si>
    <t xml:space="preserve">Utrzymanie zieleni w miastach i gminach </t>
  </si>
  <si>
    <t>Ochrona powietrza atmosferycznego i klimatu</t>
  </si>
  <si>
    <t>90017</t>
  </si>
  <si>
    <t>Zakłady gospodarki komunalnej</t>
  </si>
  <si>
    <t>92195</t>
  </si>
  <si>
    <t>Załącznik Nr 3</t>
  </si>
  <si>
    <t xml:space="preserve">JEDNOSTKA BUDŻETOWA </t>
  </si>
  <si>
    <t>SZKOŁA PODSTAWOWA NR 1</t>
  </si>
  <si>
    <t xml:space="preserve">Składki na Fundusz Pracy </t>
  </si>
  <si>
    <t>SZKOŁA PODSTAWOWA NR 3</t>
  </si>
  <si>
    <t>Dotacja podmiotowa z budżetu dla zakładu budżetowego</t>
  </si>
  <si>
    <t>GIMNAZJUM PUBLICZNE</t>
  </si>
  <si>
    <t>Załącznik Nr 4</t>
  </si>
  <si>
    <t>Załącznik Nr 5</t>
  </si>
  <si>
    <t>Załącznik Nr 6</t>
  </si>
  <si>
    <t xml:space="preserve">MIEJSKI OŚRODEK POMOCY SPOŁECZNEJ </t>
  </si>
  <si>
    <t>3110</t>
  </si>
  <si>
    <t>Świadczenia społeczne</t>
  </si>
  <si>
    <t>4410</t>
  </si>
  <si>
    <t>4700</t>
  </si>
  <si>
    <t>Podróże służbowe krajowe</t>
  </si>
  <si>
    <t>Szkolenia pracowników niebędących członkami korpusu służby cywilnej</t>
  </si>
  <si>
    <t xml:space="preserve">Zakup materiałów papierniczych do sprzętu drukarskiego i urządzeń kserograficznych </t>
  </si>
  <si>
    <t>80110</t>
  </si>
  <si>
    <t>Gimnazjum</t>
  </si>
  <si>
    <t>Dotacja przedmiotowa z budżetu dla zakładu budżetowego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</si>
</sst>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horizontal="left" wrapText="1"/>
    </xf>
    <xf numFmtId="49" fontId="0" fillId="0" borderId="4" xfId="0" applyNumberFormat="1" applyBorder="1" applyAlignment="1">
      <alignment horizontal="center" vertical="top"/>
    </xf>
    <xf numFmtId="49" fontId="0" fillId="0" borderId="0" xfId="0" applyNumberFormat="1" applyAlignment="1">
      <alignment horizontal="left" wrapText="1"/>
    </xf>
    <xf numFmtId="49" fontId="0" fillId="3" borderId="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0" fillId="3" borderId="5" xfId="0" applyNumberFormat="1" applyFont="1" applyFill="1" applyBorder="1" applyAlignment="1">
      <alignment horizontal="left" wrapText="1"/>
    </xf>
    <xf numFmtId="49" fontId="0" fillId="3" borderId="4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2" borderId="0" xfId="0" applyNumberFormat="1" applyFont="1" applyFill="1" applyAlignment="1">
      <alignment wrapText="1"/>
    </xf>
    <xf numFmtId="0" fontId="4" fillId="0" borderId="0" xfId="0" applyFont="1" applyAlignment="1">
      <alignment/>
    </xf>
    <xf numFmtId="4" fontId="4" fillId="2" borderId="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6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7" fillId="2" borderId="4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0" fillId="0" borderId="4" xfId="0" applyNumberFormat="1" applyBorder="1" applyAlignment="1">
      <alignment/>
    </xf>
    <xf numFmtId="4" fontId="6" fillId="3" borderId="4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4" fontId="6" fillId="0" borderId="6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9" fontId="4" fillId="3" borderId="4" xfId="0" applyNumberFormat="1" applyFont="1" applyFill="1" applyBorder="1" applyAlignment="1">
      <alignment horizontal="center" vertical="top"/>
    </xf>
    <xf numFmtId="49" fontId="4" fillId="3" borderId="0" xfId="0" applyNumberFormat="1" applyFont="1" applyFill="1" applyAlignment="1">
      <alignment horizontal="center" vertical="top"/>
    </xf>
    <xf numFmtId="4" fontId="4" fillId="3" borderId="4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3" borderId="0" xfId="0" applyNumberFormat="1" applyFont="1" applyFill="1" applyAlignment="1">
      <alignment horizontal="left" wrapText="1"/>
    </xf>
    <xf numFmtId="4" fontId="0" fillId="3" borderId="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6" fillId="3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" fontId="6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wrapText="1"/>
    </xf>
    <xf numFmtId="49" fontId="4" fillId="2" borderId="0" xfId="0" applyNumberFormat="1" applyFont="1" applyFill="1" applyBorder="1" applyAlignment="1">
      <alignment horizontal="left" wrapText="1"/>
    </xf>
    <xf numFmtId="49" fontId="0" fillId="3" borderId="5" xfId="0" applyNumberFormat="1" applyFont="1" applyFill="1" applyBorder="1" applyAlignment="1">
      <alignment horizontal="center" vertical="top"/>
    </xf>
    <xf numFmtId="4" fontId="0" fillId="3" borderId="8" xfId="0" applyNumberFormat="1" applyFont="1" applyFill="1" applyBorder="1" applyAlignment="1">
      <alignment/>
    </xf>
    <xf numFmtId="49" fontId="4" fillId="3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" fontId="4" fillId="3" borderId="8" xfId="0" applyNumberFormat="1" applyFont="1" applyFill="1" applyBorder="1" applyAlignment="1">
      <alignment/>
    </xf>
    <xf numFmtId="4" fontId="0" fillId="0" borderId="8" xfId="0" applyNumberFormat="1" applyFont="1" applyBorder="1" applyAlignment="1">
      <alignment/>
    </xf>
    <xf numFmtId="49" fontId="0" fillId="0" borderId="4" xfId="0" applyNumberFormat="1" applyFont="1" applyBorder="1" applyAlignment="1">
      <alignment wrapText="1"/>
    </xf>
    <xf numFmtId="49" fontId="4" fillId="3" borderId="4" xfId="0" applyNumberFormat="1" applyFont="1" applyFill="1" applyBorder="1" applyAlignment="1">
      <alignment horizontal="left" wrapText="1"/>
    </xf>
    <xf numFmtId="49" fontId="0" fillId="3" borderId="4" xfId="0" applyNumberFormat="1" applyFont="1" applyFill="1" applyBorder="1" applyAlignment="1">
      <alignment horizontal="left" wrapText="1"/>
    </xf>
    <xf numFmtId="4" fontId="6" fillId="3" borderId="8" xfId="0" applyNumberFormat="1" applyFont="1" applyFill="1" applyBorder="1" applyAlignment="1">
      <alignment/>
    </xf>
    <xf numFmtId="4" fontId="6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horizontal="center" vertical="top"/>
    </xf>
    <xf numFmtId="4" fontId="6" fillId="3" borderId="8" xfId="0" applyNumberFormat="1" applyFont="1" applyFill="1" applyBorder="1" applyAlignment="1">
      <alignment/>
    </xf>
    <xf numFmtId="49" fontId="0" fillId="0" borderId="4" xfId="0" applyNumberFormat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/>
    </xf>
    <xf numFmtId="0" fontId="4" fillId="2" borderId="9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left" wrapText="1"/>
    </xf>
    <xf numFmtId="49" fontId="0" fillId="3" borderId="4" xfId="0" applyNumberFormat="1" applyFont="1" applyFill="1" applyBorder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0" fillId="3" borderId="4" xfId="0" applyFont="1" applyFill="1" applyBorder="1" applyAlignment="1">
      <alignment horizontal="center" vertical="top"/>
    </xf>
    <xf numFmtId="49" fontId="0" fillId="0" borderId="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3" fontId="6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49" fontId="0" fillId="3" borderId="8" xfId="0" applyNumberFormat="1" applyFont="1" applyFill="1" applyBorder="1" applyAlignment="1">
      <alignment horizontal="left" wrapText="1"/>
    </xf>
    <xf numFmtId="49" fontId="0" fillId="3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/>
    </xf>
    <xf numFmtId="49" fontId="0" fillId="0" borderId="5" xfId="0" applyNumberFormat="1" applyFont="1" applyBorder="1" applyAlignment="1">
      <alignment wrapText="1"/>
    </xf>
    <xf numFmtId="49" fontId="0" fillId="3" borderId="6" xfId="0" applyNumberFormat="1" applyFont="1" applyFill="1" applyBorder="1" applyAlignment="1">
      <alignment horizontal="center" vertical="top"/>
    </xf>
    <xf numFmtId="49" fontId="0" fillId="3" borderId="7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3" fontId="4" fillId="2" borderId="6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" fontId="6" fillId="3" borderId="4" xfId="0" applyNumberFormat="1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4" fillId="2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4" fillId="2" borderId="4" xfId="0" applyNumberFormat="1" applyFont="1" applyFill="1" applyBorder="1" applyAlignment="1">
      <alignment/>
    </xf>
    <xf numFmtId="4" fontId="4" fillId="2" borderId="6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/>
    </xf>
    <xf numFmtId="49" fontId="0" fillId="3" borderId="4" xfId="0" applyNumberFormat="1" applyFont="1" applyFill="1" applyBorder="1" applyAlignment="1">
      <alignment vertical="top"/>
    </xf>
    <xf numFmtId="49" fontId="0" fillId="3" borderId="0" xfId="0" applyNumberFormat="1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vertical="top"/>
    </xf>
    <xf numFmtId="4" fontId="0" fillId="3" borderId="4" xfId="0" applyNumberFormat="1" applyFont="1" applyFill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" fontId="0" fillId="0" borderId="5" xfId="0" applyNumberFormat="1" applyFont="1" applyBorder="1" applyAlignment="1">
      <alignment vertical="top"/>
    </xf>
    <xf numFmtId="4" fontId="0" fillId="0" borderId="4" xfId="0" applyNumberFormat="1" applyFont="1" applyBorder="1" applyAlignment="1">
      <alignment vertical="top"/>
    </xf>
    <xf numFmtId="0" fontId="4" fillId="2" borderId="0" xfId="0" applyFont="1" applyFill="1" applyAlignment="1">
      <alignment/>
    </xf>
    <xf numFmtId="4" fontId="6" fillId="3" borderId="5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horizontal="center" vertical="top"/>
    </xf>
    <xf numFmtId="49" fontId="0" fillId="3" borderId="7" xfId="0" applyNumberFormat="1" applyFont="1" applyFill="1" applyBorder="1" applyAlignment="1">
      <alignment horizontal="center" vertical="top"/>
    </xf>
    <xf numFmtId="3" fontId="0" fillId="3" borderId="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0" fillId="2" borderId="0" xfId="0" applyNumberFormat="1" applyFont="1" applyFill="1" applyBorder="1" applyAlignment="1">
      <alignment horizontal="center" vertical="top"/>
    </xf>
    <xf numFmtId="4" fontId="0" fillId="2" borderId="4" xfId="0" applyNumberFormat="1" applyFont="1" applyFill="1" applyBorder="1" applyAlignment="1">
      <alignment vertical="top"/>
    </xf>
    <xf numFmtId="4" fontId="4" fillId="2" borderId="5" xfId="0" applyNumberFormat="1" applyFont="1" applyFill="1" applyBorder="1" applyAlignment="1">
      <alignment vertical="top"/>
    </xf>
    <xf numFmtId="4" fontId="4" fillId="2" borderId="4" xfId="0" applyNumberFormat="1" applyFont="1" applyFill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0" fillId="3" borderId="6" xfId="0" applyNumberFormat="1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6" fillId="0" borderId="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Font="1" applyBorder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workbookViewId="0" topLeftCell="A7">
      <selection activeCell="D27" sqref="D27"/>
    </sheetView>
  </sheetViews>
  <sheetFormatPr defaultColWidth="9.140625" defaultRowHeight="12.75"/>
  <cols>
    <col min="1" max="1" width="8.28125" style="0" customWidth="1"/>
    <col min="3" max="3" width="10.28125" style="0" customWidth="1"/>
    <col min="4" max="4" width="36.28125" style="0" customWidth="1"/>
    <col min="5" max="5" width="13.57421875" style="0" customWidth="1"/>
    <col min="6" max="6" width="14.57421875" style="0" customWidth="1"/>
  </cols>
  <sheetData>
    <row r="1" spans="1:6" ht="12.75">
      <c r="A1" s="1"/>
      <c r="B1" s="1"/>
      <c r="C1" s="1"/>
      <c r="D1" s="146" t="s">
        <v>7</v>
      </c>
      <c r="E1" s="146"/>
      <c r="F1" s="146"/>
    </row>
    <row r="2" spans="1:6" ht="12.75">
      <c r="A2" s="1"/>
      <c r="B2" s="1"/>
      <c r="C2" s="1"/>
      <c r="D2" s="146" t="s">
        <v>36</v>
      </c>
      <c r="E2" s="146"/>
      <c r="F2" s="146"/>
    </row>
    <row r="3" spans="1:6" ht="12.75">
      <c r="A3" s="1"/>
      <c r="B3" s="1"/>
      <c r="C3" s="1"/>
      <c r="D3" s="146" t="s">
        <v>37</v>
      </c>
      <c r="E3" s="146"/>
      <c r="F3" s="146"/>
    </row>
    <row r="5" spans="1:6" ht="15">
      <c r="A5" s="145" t="s">
        <v>6</v>
      </c>
      <c r="B5" s="145"/>
      <c r="C5" s="145"/>
      <c r="D5" s="145"/>
      <c r="E5" s="145"/>
      <c r="F5" s="145"/>
    </row>
    <row r="6" spans="1:6" ht="15">
      <c r="A6" s="145" t="s">
        <v>23</v>
      </c>
      <c r="B6" s="145"/>
      <c r="C6" s="145"/>
      <c r="D6" s="145"/>
      <c r="E6" s="145"/>
      <c r="F6" s="145"/>
    </row>
    <row r="8" spans="1:6" ht="12.75">
      <c r="A8" s="2" t="s">
        <v>0</v>
      </c>
      <c r="B8" s="3" t="s">
        <v>1</v>
      </c>
      <c r="C8" s="2" t="s">
        <v>2</v>
      </c>
      <c r="D8" s="4" t="s">
        <v>3</v>
      </c>
      <c r="E8" s="5" t="s">
        <v>4</v>
      </c>
      <c r="F8" s="5" t="s">
        <v>5</v>
      </c>
    </row>
    <row r="9" spans="1:6" ht="12.75">
      <c r="A9" s="6">
        <v>1</v>
      </c>
      <c r="B9" s="7">
        <v>2</v>
      </c>
      <c r="C9" s="8">
        <v>3</v>
      </c>
      <c r="D9" s="9">
        <v>4</v>
      </c>
      <c r="E9" s="10">
        <v>5</v>
      </c>
      <c r="F9" s="10">
        <v>6</v>
      </c>
    </row>
    <row r="10" spans="1:8" ht="12.75">
      <c r="A10" s="11" t="s">
        <v>38</v>
      </c>
      <c r="B10" s="12"/>
      <c r="C10" s="11"/>
      <c r="D10" s="13" t="s">
        <v>39</v>
      </c>
      <c r="E10" s="27">
        <f>E11</f>
        <v>2100</v>
      </c>
      <c r="F10" s="27"/>
      <c r="G10" s="28"/>
      <c r="H10" s="28"/>
    </row>
    <row r="11" spans="1:8" ht="12.75">
      <c r="A11" s="14"/>
      <c r="B11" s="1" t="s">
        <v>40</v>
      </c>
      <c r="C11" s="14"/>
      <c r="D11" s="15" t="s">
        <v>41</v>
      </c>
      <c r="E11" s="29">
        <f>E12</f>
        <v>2100</v>
      </c>
      <c r="F11" s="29"/>
      <c r="G11" s="28"/>
      <c r="H11" s="28"/>
    </row>
    <row r="12" spans="1:8" ht="12.75">
      <c r="A12" s="14"/>
      <c r="B12" s="1"/>
      <c r="C12" s="14" t="s">
        <v>42</v>
      </c>
      <c r="D12" s="16" t="s">
        <v>43</v>
      </c>
      <c r="E12" s="30">
        <v>2100</v>
      </c>
      <c r="F12" s="30"/>
      <c r="G12" s="28"/>
      <c r="H12" s="28"/>
    </row>
    <row r="13" spans="1:8" ht="12.75">
      <c r="A13" s="14"/>
      <c r="B13" s="1"/>
      <c r="C13" s="14"/>
      <c r="D13" s="15"/>
      <c r="E13" s="30"/>
      <c r="F13" s="29"/>
      <c r="G13" s="28"/>
      <c r="H13" s="28"/>
    </row>
    <row r="14" spans="1:8" s="26" customFormat="1" ht="12.75">
      <c r="A14" s="11" t="s">
        <v>8</v>
      </c>
      <c r="B14" s="12"/>
      <c r="C14" s="11"/>
      <c r="D14" s="25" t="s">
        <v>44</v>
      </c>
      <c r="E14" s="31">
        <f>SUM(E15+E19+E22)</f>
        <v>255680.9</v>
      </c>
      <c r="F14" s="31"/>
      <c r="G14" s="32"/>
      <c r="H14" s="32"/>
    </row>
    <row r="15" spans="1:8" ht="12.75">
      <c r="A15" s="14"/>
      <c r="B15" s="1" t="s">
        <v>9</v>
      </c>
      <c r="C15" s="14"/>
      <c r="D15" t="s">
        <v>10</v>
      </c>
      <c r="E15" s="39">
        <f>SUM(E16:E17)</f>
        <v>162600.9</v>
      </c>
      <c r="F15" s="33"/>
      <c r="G15" s="28"/>
      <c r="H15" s="28"/>
    </row>
    <row r="16" spans="1:8" ht="12.75">
      <c r="A16" s="14"/>
      <c r="B16" s="1"/>
      <c r="C16" s="14" t="s">
        <v>46</v>
      </c>
      <c r="D16" s="16" t="s">
        <v>45</v>
      </c>
      <c r="E16" s="30">
        <v>1200</v>
      </c>
      <c r="F16" s="33"/>
      <c r="G16" s="28"/>
      <c r="H16" s="28"/>
    </row>
    <row r="17" spans="1:8" ht="38.25">
      <c r="A17" s="14"/>
      <c r="B17" s="1"/>
      <c r="C17" s="14" t="s">
        <v>47</v>
      </c>
      <c r="D17" s="17" t="s">
        <v>48</v>
      </c>
      <c r="E17" s="30">
        <v>161400.9</v>
      </c>
      <c r="F17" s="33"/>
      <c r="G17" s="28"/>
      <c r="H17" s="28"/>
    </row>
    <row r="18" spans="1:8" ht="12.75">
      <c r="A18" s="14"/>
      <c r="B18" s="1"/>
      <c r="C18" s="14"/>
      <c r="D18" s="15"/>
      <c r="E18" s="30"/>
      <c r="F18" s="33"/>
      <c r="G18" s="28"/>
      <c r="H18" s="28"/>
    </row>
    <row r="19" spans="1:8" ht="12.75">
      <c r="A19" s="14"/>
      <c r="B19" s="1" t="s">
        <v>49</v>
      </c>
      <c r="C19" s="14"/>
      <c r="D19" s="15" t="s">
        <v>50</v>
      </c>
      <c r="E19" s="29">
        <f>E20</f>
        <v>23080</v>
      </c>
      <c r="F19" s="33"/>
      <c r="G19" s="28"/>
      <c r="H19" s="28"/>
    </row>
    <row r="20" spans="1:8" ht="63.75">
      <c r="A20" s="14"/>
      <c r="B20" s="1"/>
      <c r="C20" s="14" t="s">
        <v>51</v>
      </c>
      <c r="D20" s="15" t="s">
        <v>52</v>
      </c>
      <c r="E20" s="30">
        <v>23080</v>
      </c>
      <c r="F20" s="33"/>
      <c r="G20" s="28"/>
      <c r="H20" s="28"/>
    </row>
    <row r="21" spans="1:8" ht="12.75">
      <c r="A21" s="14"/>
      <c r="B21" s="1"/>
      <c r="C21" s="14"/>
      <c r="D21" s="15"/>
      <c r="E21" s="30"/>
      <c r="F21" s="33"/>
      <c r="G21" s="28"/>
      <c r="H21" s="28"/>
    </row>
    <row r="22" spans="1:8" ht="12.75">
      <c r="A22" s="14"/>
      <c r="B22" s="1" t="s">
        <v>11</v>
      </c>
      <c r="C22" s="14"/>
      <c r="D22" s="15" t="s">
        <v>53</v>
      </c>
      <c r="E22" s="29">
        <f>E23</f>
        <v>70000</v>
      </c>
      <c r="F22" s="33"/>
      <c r="G22" s="28"/>
      <c r="H22" s="28"/>
    </row>
    <row r="23" spans="1:8" ht="39" customHeight="1">
      <c r="A23" s="14"/>
      <c r="B23" s="1"/>
      <c r="C23" s="14" t="s">
        <v>54</v>
      </c>
      <c r="D23" s="16" t="s">
        <v>55</v>
      </c>
      <c r="E23" s="30">
        <v>70000</v>
      </c>
      <c r="F23" s="33"/>
      <c r="G23" s="28"/>
      <c r="H23" s="28"/>
    </row>
    <row r="24" spans="1:8" ht="12.75">
      <c r="A24" s="14"/>
      <c r="B24" s="1"/>
      <c r="C24" s="14"/>
      <c r="D24" s="15"/>
      <c r="E24" s="33"/>
      <c r="F24" s="33"/>
      <c r="G24" s="28"/>
      <c r="H24" s="28"/>
    </row>
    <row r="25" spans="1:8" ht="12.75">
      <c r="A25" s="11" t="s">
        <v>56</v>
      </c>
      <c r="B25" s="12"/>
      <c r="C25" s="11"/>
      <c r="D25" s="13" t="s">
        <v>57</v>
      </c>
      <c r="E25" s="27">
        <f>SUM(E26+E29)</f>
        <v>17215</v>
      </c>
      <c r="F25" s="27"/>
      <c r="G25" s="28"/>
      <c r="H25" s="28"/>
    </row>
    <row r="26" spans="1:8" s="48" customFormat="1" ht="25.5">
      <c r="A26" s="43"/>
      <c r="B26" s="44" t="s">
        <v>58</v>
      </c>
      <c r="C26" s="43"/>
      <c r="D26" s="45" t="s">
        <v>59</v>
      </c>
      <c r="E26" s="49">
        <f>E27</f>
        <v>10</v>
      </c>
      <c r="F26" s="46"/>
      <c r="G26" s="47"/>
      <c r="H26" s="47"/>
    </row>
    <row r="27" spans="1:8" ht="25.5">
      <c r="A27" s="43"/>
      <c r="B27" s="44"/>
      <c r="C27" s="43" t="s">
        <v>60</v>
      </c>
      <c r="D27" s="45" t="s">
        <v>61</v>
      </c>
      <c r="E27" s="46">
        <v>10</v>
      </c>
      <c r="F27" s="46"/>
      <c r="G27" s="28"/>
      <c r="H27" s="28"/>
    </row>
    <row r="28" spans="1:8" ht="12.75">
      <c r="A28" s="43"/>
      <c r="B28" s="44"/>
      <c r="C28" s="43"/>
      <c r="D28" s="45"/>
      <c r="E28" s="46"/>
      <c r="F28" s="46"/>
      <c r="G28" s="28"/>
      <c r="H28" s="28"/>
    </row>
    <row r="29" spans="1:8" ht="14.25" customHeight="1">
      <c r="A29" s="43"/>
      <c r="B29" s="44" t="s">
        <v>62</v>
      </c>
      <c r="C29" s="43"/>
      <c r="D29" s="45" t="s">
        <v>63</v>
      </c>
      <c r="E29" s="49">
        <f>SUM(E30:E31)</f>
        <v>17205</v>
      </c>
      <c r="F29" s="46"/>
      <c r="G29" s="28"/>
      <c r="H29" s="28"/>
    </row>
    <row r="30" spans="1:8" ht="38.25" customHeight="1">
      <c r="A30" s="43"/>
      <c r="B30" s="44"/>
      <c r="C30" s="43" t="s">
        <v>64</v>
      </c>
      <c r="D30" s="45" t="s">
        <v>65</v>
      </c>
      <c r="E30" s="46">
        <v>17000</v>
      </c>
      <c r="F30" s="46"/>
      <c r="G30" s="28"/>
      <c r="H30" s="28"/>
    </row>
    <row r="31" spans="1:8" ht="25.5">
      <c r="A31" s="43"/>
      <c r="B31" s="44"/>
      <c r="C31" s="43" t="s">
        <v>60</v>
      </c>
      <c r="D31" s="45" t="s">
        <v>61</v>
      </c>
      <c r="E31" s="46">
        <v>205</v>
      </c>
      <c r="F31" s="46"/>
      <c r="G31" s="28"/>
      <c r="H31" s="28"/>
    </row>
    <row r="32" spans="1:8" ht="12.75">
      <c r="A32" s="43"/>
      <c r="B32" s="44"/>
      <c r="C32" s="43"/>
      <c r="D32" s="45"/>
      <c r="E32" s="46"/>
      <c r="F32" s="46"/>
      <c r="G32" s="28"/>
      <c r="H32" s="28"/>
    </row>
    <row r="33" spans="1:8" s="26" customFormat="1" ht="12.75">
      <c r="A33" s="11" t="s">
        <v>19</v>
      </c>
      <c r="B33" s="12"/>
      <c r="C33" s="11"/>
      <c r="D33" s="13" t="s">
        <v>20</v>
      </c>
      <c r="E33" s="27">
        <f>E34</f>
        <v>20500</v>
      </c>
      <c r="F33" s="27">
        <f>F34</f>
        <v>9850</v>
      </c>
      <c r="G33" s="32"/>
      <c r="H33" s="32"/>
    </row>
    <row r="34" spans="1:8" ht="12.75">
      <c r="A34" s="43"/>
      <c r="B34" s="44" t="s">
        <v>21</v>
      </c>
      <c r="C34" s="43"/>
      <c r="D34" s="18" t="s">
        <v>22</v>
      </c>
      <c r="E34" s="49">
        <f>E36</f>
        <v>20500</v>
      </c>
      <c r="F34" s="49">
        <f>F35</f>
        <v>9850</v>
      </c>
      <c r="G34" s="28"/>
      <c r="H34" s="28"/>
    </row>
    <row r="35" spans="1:8" ht="12.75">
      <c r="A35" s="43"/>
      <c r="B35" s="44"/>
      <c r="C35" s="14" t="s">
        <v>46</v>
      </c>
      <c r="D35" s="16" t="s">
        <v>45</v>
      </c>
      <c r="E35" s="46"/>
      <c r="F35" s="46">
        <v>9850</v>
      </c>
      <c r="G35" s="28"/>
      <c r="H35" s="28"/>
    </row>
    <row r="36" spans="1:8" ht="12.75">
      <c r="A36" s="50"/>
      <c r="B36" s="51"/>
      <c r="C36" s="50" t="s">
        <v>66</v>
      </c>
      <c r="D36" s="16" t="s">
        <v>67</v>
      </c>
      <c r="E36" s="53">
        <v>20500</v>
      </c>
      <c r="F36" s="52"/>
      <c r="G36" s="28"/>
      <c r="H36" s="28"/>
    </row>
    <row r="37" spans="1:8" ht="12.75">
      <c r="A37" s="50"/>
      <c r="B37" s="51"/>
      <c r="C37" s="50"/>
      <c r="D37" s="16"/>
      <c r="E37" s="52"/>
      <c r="F37" s="52"/>
      <c r="G37" s="28"/>
      <c r="H37" s="28"/>
    </row>
    <row r="38" spans="1:8" s="26" customFormat="1" ht="38.25">
      <c r="A38" s="11" t="s">
        <v>68</v>
      </c>
      <c r="B38" s="12"/>
      <c r="C38" s="11"/>
      <c r="D38" s="56" t="s">
        <v>69</v>
      </c>
      <c r="E38" s="27">
        <f>E39</f>
        <v>200</v>
      </c>
      <c r="F38" s="31"/>
      <c r="G38" s="32"/>
      <c r="H38" s="32"/>
    </row>
    <row r="39" spans="1:8" ht="63.75">
      <c r="A39" s="50"/>
      <c r="B39" s="51" t="s">
        <v>70</v>
      </c>
      <c r="C39" s="50"/>
      <c r="D39" s="16" t="s">
        <v>71</v>
      </c>
      <c r="E39" s="52">
        <f>E40</f>
        <v>200</v>
      </c>
      <c r="F39" s="52"/>
      <c r="G39" s="28"/>
      <c r="H39" s="28"/>
    </row>
    <row r="40" spans="1:8" ht="51">
      <c r="A40" s="50"/>
      <c r="B40" s="51"/>
      <c r="C40" s="50" t="s">
        <v>32</v>
      </c>
      <c r="D40" s="16" t="s">
        <v>72</v>
      </c>
      <c r="E40" s="53">
        <v>200</v>
      </c>
      <c r="F40" s="52"/>
      <c r="G40" s="28"/>
      <c r="H40" s="28"/>
    </row>
    <row r="41" spans="1:8" ht="12.75">
      <c r="A41" s="50"/>
      <c r="B41" s="51"/>
      <c r="C41" s="50"/>
      <c r="D41" s="16"/>
      <c r="E41" s="52"/>
      <c r="F41" s="52"/>
      <c r="G41" s="28"/>
      <c r="H41" s="28"/>
    </row>
    <row r="42" spans="1:8" s="26" customFormat="1" ht="51" customHeight="1">
      <c r="A42" s="11" t="s">
        <v>73</v>
      </c>
      <c r="B42" s="12"/>
      <c r="C42" s="11"/>
      <c r="D42" s="56" t="s">
        <v>74</v>
      </c>
      <c r="E42" s="27">
        <f>SUM(E43+E46+E50+E55+E62)</f>
        <v>109257.7</v>
      </c>
      <c r="F42" s="27">
        <f>SUM(F43+F46+F50+F55)</f>
        <v>220</v>
      </c>
      <c r="G42" s="32"/>
      <c r="H42" s="32"/>
    </row>
    <row r="43" spans="1:8" s="48" customFormat="1" ht="25.5" customHeight="1">
      <c r="A43" s="43"/>
      <c r="B43" s="44" t="s">
        <v>79</v>
      </c>
      <c r="C43" s="57"/>
      <c r="D43" s="63" t="s">
        <v>78</v>
      </c>
      <c r="E43" s="66">
        <f>E44</f>
        <v>350</v>
      </c>
      <c r="F43" s="46"/>
      <c r="G43" s="47"/>
      <c r="H43" s="47"/>
    </row>
    <row r="44" spans="1:8" s="48" customFormat="1" ht="26.25" customHeight="1">
      <c r="A44" s="43"/>
      <c r="B44" s="44"/>
      <c r="C44" s="57" t="s">
        <v>60</v>
      </c>
      <c r="D44" s="65" t="s">
        <v>61</v>
      </c>
      <c r="E44" s="58">
        <v>350</v>
      </c>
      <c r="F44" s="46"/>
      <c r="G44" s="47"/>
      <c r="H44" s="47"/>
    </row>
    <row r="45" spans="1:8" s="26" customFormat="1" ht="20.25" customHeight="1">
      <c r="A45" s="40"/>
      <c r="B45" s="41"/>
      <c r="C45" s="59"/>
      <c r="D45" s="64"/>
      <c r="E45" s="61"/>
      <c r="F45" s="42"/>
      <c r="G45" s="32"/>
      <c r="H45" s="32"/>
    </row>
    <row r="46" spans="1:8" ht="63.75">
      <c r="A46" s="50"/>
      <c r="B46" s="51" t="s">
        <v>75</v>
      </c>
      <c r="C46" s="60"/>
      <c r="D46" s="63" t="s">
        <v>76</v>
      </c>
      <c r="E46" s="67">
        <f>SUM(E47:E48)</f>
        <v>1190</v>
      </c>
      <c r="F46" s="52"/>
      <c r="G46" s="28"/>
      <c r="H46" s="28"/>
    </row>
    <row r="47" spans="1:8" ht="12.75">
      <c r="A47" s="50"/>
      <c r="B47" s="51"/>
      <c r="C47" s="50" t="s">
        <v>77</v>
      </c>
      <c r="D47" s="54" t="s">
        <v>80</v>
      </c>
      <c r="E47" s="53">
        <v>140</v>
      </c>
      <c r="F47" s="52"/>
      <c r="G47" s="28"/>
      <c r="H47" s="28"/>
    </row>
    <row r="48" spans="1:8" ht="25.5">
      <c r="A48" s="50"/>
      <c r="B48" s="51"/>
      <c r="C48" s="50" t="s">
        <v>60</v>
      </c>
      <c r="D48" s="65" t="s">
        <v>61</v>
      </c>
      <c r="E48" s="53">
        <v>1050</v>
      </c>
      <c r="F48" s="52"/>
      <c r="G48" s="28"/>
      <c r="H48" s="28"/>
    </row>
    <row r="49" spans="1:8" ht="12.75">
      <c r="A49" s="50"/>
      <c r="B49" s="51"/>
      <c r="C49" s="50"/>
      <c r="D49" s="54"/>
      <c r="E49" s="53"/>
      <c r="F49" s="52"/>
      <c r="G49" s="28"/>
      <c r="H49" s="28"/>
    </row>
    <row r="50" spans="1:8" ht="63.75">
      <c r="A50" s="50"/>
      <c r="B50" s="51" t="s">
        <v>81</v>
      </c>
      <c r="C50" s="60"/>
      <c r="D50" s="63" t="s">
        <v>82</v>
      </c>
      <c r="E50" s="67">
        <f>SUM(E51:E53)</f>
        <v>86269.7</v>
      </c>
      <c r="F50" s="52"/>
      <c r="G50" s="28"/>
      <c r="H50" s="28"/>
    </row>
    <row r="51" spans="1:8" ht="12.75">
      <c r="A51" s="50"/>
      <c r="B51" s="51"/>
      <c r="C51" s="50" t="s">
        <v>83</v>
      </c>
      <c r="D51" s="54" t="s">
        <v>85</v>
      </c>
      <c r="E51" s="53">
        <v>580</v>
      </c>
      <c r="F51" s="52"/>
      <c r="G51" s="28"/>
      <c r="H51" s="28"/>
    </row>
    <row r="52" spans="1:8" ht="12.75">
      <c r="A52" s="50"/>
      <c r="B52" s="51"/>
      <c r="C52" s="50" t="s">
        <v>84</v>
      </c>
      <c r="D52" s="54" t="s">
        <v>86</v>
      </c>
      <c r="E52" s="69">
        <v>84005</v>
      </c>
      <c r="F52" s="52"/>
      <c r="G52" s="28"/>
      <c r="H52" s="28"/>
    </row>
    <row r="53" spans="1:8" ht="25.5">
      <c r="A53" s="50"/>
      <c r="B53" s="51"/>
      <c r="C53" s="50" t="s">
        <v>60</v>
      </c>
      <c r="D53" s="65" t="s">
        <v>61</v>
      </c>
      <c r="E53" s="53">
        <v>1684.7</v>
      </c>
      <c r="F53" s="52"/>
      <c r="G53" s="28"/>
      <c r="H53" s="28"/>
    </row>
    <row r="54" spans="1:8" ht="12.75">
      <c r="A54" s="50"/>
      <c r="B54" s="51"/>
      <c r="C54" s="50"/>
      <c r="D54" s="54"/>
      <c r="E54" s="53"/>
      <c r="F54" s="52"/>
      <c r="G54" s="28"/>
      <c r="H54" s="28"/>
    </row>
    <row r="55" spans="1:8" ht="25.5">
      <c r="A55" s="50"/>
      <c r="B55" s="51" t="s">
        <v>87</v>
      </c>
      <c r="C55" s="60"/>
      <c r="D55" s="63" t="s">
        <v>88</v>
      </c>
      <c r="E55" s="67">
        <f>SUM(E56:E60)</f>
        <v>18888</v>
      </c>
      <c r="F55" s="67">
        <f>SUM(F56:F60)</f>
        <v>220</v>
      </c>
      <c r="G55" s="28"/>
      <c r="H55" s="28"/>
    </row>
    <row r="56" spans="1:8" ht="12.75">
      <c r="A56" s="50"/>
      <c r="B56" s="51"/>
      <c r="C56" s="50" t="s">
        <v>90</v>
      </c>
      <c r="D56" s="54" t="s">
        <v>91</v>
      </c>
      <c r="E56" s="53">
        <v>7173</v>
      </c>
      <c r="F56" s="52"/>
      <c r="G56" s="28"/>
      <c r="H56" s="28"/>
    </row>
    <row r="57" spans="1:8" ht="12.75">
      <c r="A57" s="50"/>
      <c r="B57" s="51"/>
      <c r="C57" s="50" t="s">
        <v>89</v>
      </c>
      <c r="D57" s="54" t="s">
        <v>93</v>
      </c>
      <c r="E57" s="53"/>
      <c r="F57" s="53">
        <v>220</v>
      </c>
      <c r="G57" s="28"/>
      <c r="H57" s="28"/>
    </row>
    <row r="58" spans="1:8" ht="38.25">
      <c r="A58" s="50"/>
      <c r="B58" s="51"/>
      <c r="C58" s="60" t="s">
        <v>95</v>
      </c>
      <c r="D58" s="70" t="s">
        <v>96</v>
      </c>
      <c r="E58" s="62">
        <v>9470</v>
      </c>
      <c r="F58" s="53"/>
      <c r="G58" s="28"/>
      <c r="H58" s="28"/>
    </row>
    <row r="59" spans="1:8" ht="12.75">
      <c r="A59" s="50"/>
      <c r="B59" s="51"/>
      <c r="C59" s="50" t="s">
        <v>92</v>
      </c>
      <c r="D59" s="54" t="s">
        <v>94</v>
      </c>
      <c r="E59" s="53">
        <v>45</v>
      </c>
      <c r="F59" s="52"/>
      <c r="G59" s="28"/>
      <c r="H59" s="28"/>
    </row>
    <row r="60" spans="1:8" ht="12.75">
      <c r="A60" s="50"/>
      <c r="B60" s="51"/>
      <c r="C60" s="50" t="s">
        <v>46</v>
      </c>
      <c r="D60" s="54" t="s">
        <v>45</v>
      </c>
      <c r="E60" s="53">
        <v>2200</v>
      </c>
      <c r="F60" s="52"/>
      <c r="G60" s="28"/>
      <c r="H60" s="28"/>
    </row>
    <row r="61" spans="1:8" ht="12.75">
      <c r="A61" s="50"/>
      <c r="B61" s="51"/>
      <c r="C61" s="50"/>
      <c r="D61" s="54"/>
      <c r="E61" s="53"/>
      <c r="F61" s="52"/>
      <c r="G61" s="28"/>
      <c r="H61" s="28"/>
    </row>
    <row r="62" spans="1:8" ht="25.5">
      <c r="A62" s="50"/>
      <c r="B62" s="51" t="s">
        <v>97</v>
      </c>
      <c r="C62" s="50"/>
      <c r="D62" s="54" t="s">
        <v>98</v>
      </c>
      <c r="E62" s="52">
        <f>E63</f>
        <v>2560</v>
      </c>
      <c r="F62" s="52"/>
      <c r="G62" s="28"/>
      <c r="H62" s="28"/>
    </row>
    <row r="63" spans="1:8" ht="12.75">
      <c r="A63" s="50"/>
      <c r="B63" s="51"/>
      <c r="C63" s="50" t="s">
        <v>99</v>
      </c>
      <c r="D63" s="54" t="s">
        <v>100</v>
      </c>
      <c r="E63" s="53">
        <v>2560</v>
      </c>
      <c r="F63" s="52"/>
      <c r="G63" s="28"/>
      <c r="H63" s="28"/>
    </row>
    <row r="64" spans="1:8" ht="12.75">
      <c r="A64" s="50"/>
      <c r="B64" s="51"/>
      <c r="C64" s="50"/>
      <c r="D64" s="55"/>
      <c r="E64" s="53"/>
      <c r="F64" s="53"/>
      <c r="G64" s="28"/>
      <c r="H64" s="28"/>
    </row>
    <row r="65" spans="1:8" ht="12.75">
      <c r="A65" s="11" t="s">
        <v>24</v>
      </c>
      <c r="B65" s="12"/>
      <c r="C65" s="11"/>
      <c r="D65" s="13" t="s">
        <v>25</v>
      </c>
      <c r="E65" s="27">
        <f>SUM(E66+E70+E74)</f>
        <v>34852</v>
      </c>
      <c r="F65" s="27"/>
      <c r="G65" s="28"/>
      <c r="H65" s="28"/>
    </row>
    <row r="66" spans="1:8" ht="12.75">
      <c r="A66" s="40"/>
      <c r="B66" s="44" t="s">
        <v>26</v>
      </c>
      <c r="C66" s="43"/>
      <c r="D66" s="45" t="s">
        <v>35</v>
      </c>
      <c r="E66" s="49">
        <f>SUM(E67:E68)</f>
        <v>17358</v>
      </c>
      <c r="F66" s="46"/>
      <c r="G66" s="28"/>
      <c r="H66" s="28"/>
    </row>
    <row r="67" spans="1:8" ht="12.75">
      <c r="A67" s="40"/>
      <c r="B67" s="44"/>
      <c r="C67" s="14" t="s">
        <v>46</v>
      </c>
      <c r="D67" s="16" t="s">
        <v>45</v>
      </c>
      <c r="E67" s="46">
        <v>5662</v>
      </c>
      <c r="F67" s="46"/>
      <c r="G67" s="28"/>
      <c r="H67" s="28"/>
    </row>
    <row r="68" spans="1:8" ht="25.5">
      <c r="A68" s="40"/>
      <c r="B68" s="44"/>
      <c r="C68" s="14" t="s">
        <v>30</v>
      </c>
      <c r="D68" s="16" t="s">
        <v>103</v>
      </c>
      <c r="E68" s="46">
        <v>11696</v>
      </c>
      <c r="F68" s="46"/>
      <c r="G68" s="28"/>
      <c r="H68" s="28"/>
    </row>
    <row r="69" spans="1:8" ht="12.75">
      <c r="A69" s="40"/>
      <c r="B69" s="44"/>
      <c r="C69" s="43"/>
      <c r="D69" s="45"/>
      <c r="E69" s="46"/>
      <c r="F69" s="46"/>
      <c r="G69" s="28"/>
      <c r="H69" s="28"/>
    </row>
    <row r="70" spans="1:8" ht="12.75">
      <c r="A70" s="40"/>
      <c r="B70" s="44" t="s">
        <v>101</v>
      </c>
      <c r="C70" s="43"/>
      <c r="D70" s="45" t="s">
        <v>102</v>
      </c>
      <c r="E70" s="49">
        <f>SUM(E71:E72)</f>
        <v>12812</v>
      </c>
      <c r="F70" s="46"/>
      <c r="G70" s="28"/>
      <c r="H70" s="28"/>
    </row>
    <row r="71" spans="1:8" ht="12.75">
      <c r="A71" s="40"/>
      <c r="B71" s="44"/>
      <c r="C71" s="14" t="s">
        <v>46</v>
      </c>
      <c r="D71" s="16" t="s">
        <v>45</v>
      </c>
      <c r="E71" s="46">
        <v>12790</v>
      </c>
      <c r="F71" s="46"/>
      <c r="G71" s="28"/>
      <c r="H71" s="28"/>
    </row>
    <row r="72" spans="1:8" ht="12.75">
      <c r="A72" s="40"/>
      <c r="B72" s="44"/>
      <c r="C72" s="14" t="s">
        <v>66</v>
      </c>
      <c r="D72" s="16" t="s">
        <v>67</v>
      </c>
      <c r="E72" s="46">
        <v>22</v>
      </c>
      <c r="F72" s="46"/>
      <c r="G72" s="28"/>
      <c r="H72" s="28"/>
    </row>
    <row r="73" spans="1:8" ht="12.75">
      <c r="A73" s="40"/>
      <c r="B73" s="44"/>
      <c r="C73" s="43"/>
      <c r="D73" s="45"/>
      <c r="E73" s="46"/>
      <c r="F73" s="46"/>
      <c r="G73" s="28"/>
      <c r="H73" s="28"/>
    </row>
    <row r="74" spans="1:8" ht="12.75">
      <c r="A74" s="19"/>
      <c r="B74" s="44" t="s">
        <v>170</v>
      </c>
      <c r="C74" s="43"/>
      <c r="D74" s="45" t="s">
        <v>27</v>
      </c>
      <c r="E74" s="49">
        <f>E75</f>
        <v>4682</v>
      </c>
      <c r="F74" s="49"/>
      <c r="G74" s="28"/>
      <c r="H74" s="28"/>
    </row>
    <row r="75" spans="1:8" ht="12.75">
      <c r="A75" s="19"/>
      <c r="B75" s="20"/>
      <c r="C75" s="14" t="s">
        <v>46</v>
      </c>
      <c r="D75" s="16" t="s">
        <v>45</v>
      </c>
      <c r="E75" s="35">
        <v>4682</v>
      </c>
      <c r="F75" s="35"/>
      <c r="G75" s="28"/>
      <c r="H75" s="28"/>
    </row>
    <row r="76" spans="1:8" ht="12.75">
      <c r="A76" s="19"/>
      <c r="B76" s="20"/>
      <c r="C76" s="14"/>
      <c r="D76" s="16"/>
      <c r="E76" s="35"/>
      <c r="F76" s="35"/>
      <c r="G76" s="28"/>
      <c r="H76" s="28"/>
    </row>
    <row r="77" spans="1:8" s="26" customFormat="1" ht="12.75">
      <c r="A77" s="11" t="s">
        <v>104</v>
      </c>
      <c r="B77" s="12"/>
      <c r="C77" s="11"/>
      <c r="D77" s="56" t="s">
        <v>105</v>
      </c>
      <c r="E77" s="27">
        <f>E78</f>
        <v>600</v>
      </c>
      <c r="F77" s="27"/>
      <c r="G77" s="32"/>
      <c r="H77" s="32"/>
    </row>
    <row r="78" spans="1:8" ht="12.75">
      <c r="A78" s="19"/>
      <c r="B78" s="20" t="s">
        <v>106</v>
      </c>
      <c r="C78" s="14"/>
      <c r="D78" s="16" t="s">
        <v>33</v>
      </c>
      <c r="E78" s="34">
        <f>E79</f>
        <v>600</v>
      </c>
      <c r="F78" s="35"/>
      <c r="G78" s="28"/>
      <c r="H78" s="28"/>
    </row>
    <row r="79" spans="1:8" ht="12.75">
      <c r="A79" s="19"/>
      <c r="B79" s="20"/>
      <c r="C79" s="14" t="s">
        <v>107</v>
      </c>
      <c r="D79" s="16" t="s">
        <v>108</v>
      </c>
      <c r="E79" s="35">
        <v>600</v>
      </c>
      <c r="F79" s="35"/>
      <c r="G79" s="28"/>
      <c r="H79" s="28"/>
    </row>
    <row r="80" spans="1:8" ht="12.75">
      <c r="A80" s="19"/>
      <c r="B80" s="20"/>
      <c r="C80" s="14"/>
      <c r="D80" s="16"/>
      <c r="E80" s="35"/>
      <c r="F80" s="35"/>
      <c r="G80" s="28"/>
      <c r="H80" s="28"/>
    </row>
    <row r="81" spans="1:8" s="26" customFormat="1" ht="12.75">
      <c r="A81" s="11" t="s">
        <v>12</v>
      </c>
      <c r="B81" s="12"/>
      <c r="C81" s="11"/>
      <c r="D81" s="56" t="s">
        <v>16</v>
      </c>
      <c r="E81" s="27">
        <f>SUM(E82+E85+E89)</f>
        <v>5035</v>
      </c>
      <c r="F81" s="27"/>
      <c r="G81" s="32"/>
      <c r="H81" s="32"/>
    </row>
    <row r="82" spans="1:8" ht="51">
      <c r="A82" s="19"/>
      <c r="B82" s="20" t="s">
        <v>13</v>
      </c>
      <c r="C82" s="71"/>
      <c r="D82" s="63" t="s">
        <v>109</v>
      </c>
      <c r="E82" s="72">
        <f>E83</f>
        <v>306</v>
      </c>
      <c r="F82" s="35"/>
      <c r="G82" s="28"/>
      <c r="H82" s="28"/>
    </row>
    <row r="83" spans="1:8" ht="12.75">
      <c r="A83" s="19"/>
      <c r="B83" s="20"/>
      <c r="C83" s="14" t="s">
        <v>107</v>
      </c>
      <c r="D83" s="16" t="s">
        <v>108</v>
      </c>
      <c r="E83" s="35">
        <v>306</v>
      </c>
      <c r="F83" s="35"/>
      <c r="G83" s="28"/>
      <c r="H83" s="28"/>
    </row>
    <row r="84" spans="1:8" ht="12.75">
      <c r="A84" s="19"/>
      <c r="B84" s="20"/>
      <c r="C84" s="14"/>
      <c r="D84" s="16"/>
      <c r="E84" s="35"/>
      <c r="F84" s="35"/>
      <c r="G84" s="28"/>
      <c r="H84" s="28"/>
    </row>
    <row r="85" spans="1:8" ht="25.5">
      <c r="A85" s="19"/>
      <c r="B85" s="20" t="s">
        <v>28</v>
      </c>
      <c r="C85" s="71"/>
      <c r="D85" s="63" t="s">
        <v>29</v>
      </c>
      <c r="E85" s="72">
        <f>SUM(E86:E87)</f>
        <v>1510</v>
      </c>
      <c r="F85" s="35"/>
      <c r="G85" s="28"/>
      <c r="H85" s="28"/>
    </row>
    <row r="86" spans="1:8" ht="25.5">
      <c r="A86" s="19"/>
      <c r="B86" s="20"/>
      <c r="C86" s="14" t="s">
        <v>30</v>
      </c>
      <c r="D86" s="16" t="s">
        <v>103</v>
      </c>
      <c r="E86" s="35">
        <v>1500</v>
      </c>
      <c r="F86" s="35"/>
      <c r="G86" s="28"/>
      <c r="H86" s="28"/>
    </row>
    <row r="87" spans="1:8" ht="38.25">
      <c r="A87" s="19"/>
      <c r="B87" s="20"/>
      <c r="C87" s="14" t="s">
        <v>110</v>
      </c>
      <c r="D87" s="16" t="s">
        <v>111</v>
      </c>
      <c r="E87" s="35">
        <v>10</v>
      </c>
      <c r="F87" s="35"/>
      <c r="G87" s="28"/>
      <c r="H87" s="28"/>
    </row>
    <row r="88" spans="1:8" ht="12.75">
      <c r="A88" s="19"/>
      <c r="B88" s="20"/>
      <c r="C88" s="14"/>
      <c r="D88" s="16"/>
      <c r="E88" s="35"/>
      <c r="F88" s="35"/>
      <c r="G88" s="28"/>
      <c r="H88" s="28"/>
    </row>
    <row r="89" spans="1:8" ht="12.75">
      <c r="A89" s="19"/>
      <c r="B89" s="20" t="s">
        <v>31</v>
      </c>
      <c r="C89" s="14"/>
      <c r="D89" s="16" t="s">
        <v>34</v>
      </c>
      <c r="E89" s="34">
        <f>E90</f>
        <v>3219</v>
      </c>
      <c r="F89" s="35"/>
      <c r="G89" s="28"/>
      <c r="H89" s="28"/>
    </row>
    <row r="90" spans="1:8" ht="25.5">
      <c r="A90" s="19"/>
      <c r="B90" s="20"/>
      <c r="C90" s="14" t="s">
        <v>30</v>
      </c>
      <c r="D90" s="16" t="s">
        <v>103</v>
      </c>
      <c r="E90" s="35">
        <v>3219</v>
      </c>
      <c r="F90" s="35"/>
      <c r="G90" s="28"/>
      <c r="H90" s="28"/>
    </row>
    <row r="91" spans="1:8" ht="12.75">
      <c r="A91" s="19"/>
      <c r="B91" s="20"/>
      <c r="C91" s="14"/>
      <c r="D91" s="16"/>
      <c r="E91" s="35"/>
      <c r="F91" s="35"/>
      <c r="G91" s="28"/>
      <c r="H91" s="28"/>
    </row>
    <row r="92" spans="1:8" s="26" customFormat="1" ht="25.5">
      <c r="A92" s="11" t="s">
        <v>14</v>
      </c>
      <c r="B92" s="12"/>
      <c r="C92" s="11"/>
      <c r="D92" s="56" t="s">
        <v>15</v>
      </c>
      <c r="E92" s="27">
        <f>SUM(E93+E96+E99)</f>
        <v>316002.33</v>
      </c>
      <c r="F92" s="27"/>
      <c r="G92" s="32"/>
      <c r="H92" s="32"/>
    </row>
    <row r="93" spans="1:8" ht="12.75">
      <c r="A93" s="19"/>
      <c r="B93" s="20" t="s">
        <v>17</v>
      </c>
      <c r="C93" s="14"/>
      <c r="D93" s="16" t="s">
        <v>18</v>
      </c>
      <c r="E93" s="34">
        <f>E94</f>
        <v>16000</v>
      </c>
      <c r="F93" s="35"/>
      <c r="G93" s="28"/>
      <c r="H93" s="28"/>
    </row>
    <row r="94" spans="1:8" ht="12.75">
      <c r="A94" s="19"/>
      <c r="B94" s="20"/>
      <c r="C94" s="14" t="s">
        <v>46</v>
      </c>
      <c r="D94" s="16" t="s">
        <v>45</v>
      </c>
      <c r="E94" s="35">
        <v>16000</v>
      </c>
      <c r="F94" s="35"/>
      <c r="G94" s="28"/>
      <c r="H94" s="28"/>
    </row>
    <row r="95" spans="1:8" ht="12.75">
      <c r="A95" s="19"/>
      <c r="B95" s="20"/>
      <c r="C95" s="14"/>
      <c r="D95" s="16"/>
      <c r="E95" s="35"/>
      <c r="F95" s="35"/>
      <c r="G95" s="28"/>
      <c r="H95" s="28"/>
    </row>
    <row r="96" spans="1:8" ht="25.5">
      <c r="A96" s="19"/>
      <c r="B96" s="20" t="s">
        <v>112</v>
      </c>
      <c r="C96" s="68"/>
      <c r="D96" s="73" t="s">
        <v>113</v>
      </c>
      <c r="E96" s="34">
        <f>E97</f>
        <v>300000</v>
      </c>
      <c r="F96" s="35"/>
      <c r="G96" s="28"/>
      <c r="H96" s="28"/>
    </row>
    <row r="97" spans="1:8" ht="38.25">
      <c r="A97" s="19"/>
      <c r="B97" s="20"/>
      <c r="C97" s="14" t="s">
        <v>47</v>
      </c>
      <c r="D97" s="17" t="s">
        <v>48</v>
      </c>
      <c r="E97" s="35">
        <v>300000</v>
      </c>
      <c r="F97" s="35"/>
      <c r="G97" s="28"/>
      <c r="H97" s="28"/>
    </row>
    <row r="98" spans="1:8" ht="12.75">
      <c r="A98" s="19"/>
      <c r="B98" s="20"/>
      <c r="C98" s="14"/>
      <c r="D98" s="16"/>
      <c r="E98" s="35"/>
      <c r="F98" s="35"/>
      <c r="G98" s="28"/>
      <c r="H98" s="28"/>
    </row>
    <row r="99" spans="1:8" ht="12.75">
      <c r="A99" s="19"/>
      <c r="B99" s="20" t="s">
        <v>114</v>
      </c>
      <c r="C99" s="14"/>
      <c r="D99" s="16" t="s">
        <v>115</v>
      </c>
      <c r="E99" s="34">
        <f>SUM(E100:E101)</f>
        <v>2.33</v>
      </c>
      <c r="F99" s="35"/>
      <c r="G99" s="28"/>
      <c r="H99" s="28"/>
    </row>
    <row r="100" spans="1:8" ht="12.75">
      <c r="A100" s="19"/>
      <c r="B100" s="20"/>
      <c r="C100" s="14" t="s">
        <v>46</v>
      </c>
      <c r="D100" s="16" t="s">
        <v>45</v>
      </c>
      <c r="E100" s="35">
        <v>0.33</v>
      </c>
      <c r="F100" s="35"/>
      <c r="G100" s="28"/>
      <c r="H100" s="28"/>
    </row>
    <row r="101" spans="1:8" ht="12.75">
      <c r="A101" s="19"/>
      <c r="B101" s="20"/>
      <c r="C101" s="14" t="s">
        <v>66</v>
      </c>
      <c r="D101" s="16" t="s">
        <v>67</v>
      </c>
      <c r="E101" s="35">
        <v>2</v>
      </c>
      <c r="F101" s="35"/>
      <c r="G101" s="28"/>
      <c r="H101" s="28"/>
    </row>
    <row r="102" spans="1:8" ht="12.75">
      <c r="A102" s="21"/>
      <c r="B102" s="22"/>
      <c r="C102" s="21"/>
      <c r="D102" s="23"/>
      <c r="E102" s="36"/>
      <c r="F102" s="37"/>
      <c r="G102" s="28"/>
      <c r="H102" s="28"/>
    </row>
    <row r="103" spans="4:8" ht="12.75">
      <c r="D103" s="24"/>
      <c r="E103" s="38">
        <f>SUM(E10+E14+E25+E33+E38+E42+E65+E77+E81+E92)</f>
        <v>761442.93</v>
      </c>
      <c r="F103" s="38">
        <f>SUM(F10+F14+F25+F33+F38+F42+F65+F77+F81+F92)</f>
        <v>10070</v>
      </c>
      <c r="G103" s="28"/>
      <c r="H103" s="28"/>
    </row>
    <row r="104" spans="5:8" ht="12.75">
      <c r="E104" s="28"/>
      <c r="F104" s="28"/>
      <c r="G104" s="28"/>
      <c r="H104" s="28"/>
    </row>
    <row r="105" spans="5:8" ht="12.75">
      <c r="E105" s="28"/>
      <c r="F105" s="28"/>
      <c r="G105" s="28"/>
      <c r="H105" s="28"/>
    </row>
    <row r="106" spans="5:8" ht="12.75">
      <c r="E106" s="28"/>
      <c r="F106" s="28"/>
      <c r="G106" s="28"/>
      <c r="H106" s="28"/>
    </row>
    <row r="107" spans="5:8" ht="12.75">
      <c r="E107" s="28"/>
      <c r="F107" s="28"/>
      <c r="G107" s="28"/>
      <c r="H107" s="28"/>
    </row>
    <row r="108" spans="5:8" ht="12.75">
      <c r="E108" s="28"/>
      <c r="F108" s="28"/>
      <c r="G108" s="28"/>
      <c r="H108" s="28"/>
    </row>
    <row r="109" spans="5:8" ht="12.75">
      <c r="E109" s="28"/>
      <c r="F109" s="28"/>
      <c r="G109" s="28"/>
      <c r="H109" s="28"/>
    </row>
    <row r="110" spans="5:8" ht="12.75">
      <c r="E110" s="28"/>
      <c r="F110" s="28"/>
      <c r="G110" s="28"/>
      <c r="H110" s="28"/>
    </row>
    <row r="111" spans="5:8" ht="12.75">
      <c r="E111" s="28"/>
      <c r="F111" s="28"/>
      <c r="G111" s="28"/>
      <c r="H111" s="28"/>
    </row>
    <row r="112" spans="5:8" ht="12.75">
      <c r="E112" s="28"/>
      <c r="F112" s="28"/>
      <c r="G112" s="28"/>
      <c r="H112" s="28"/>
    </row>
    <row r="113" spans="5:8" ht="12.75">
      <c r="E113" s="28"/>
      <c r="F113" s="28"/>
      <c r="G113" s="28"/>
      <c r="H113" s="28"/>
    </row>
    <row r="114" spans="5:8" ht="12.75">
      <c r="E114" s="28"/>
      <c r="F114" s="28"/>
      <c r="G114" s="28"/>
      <c r="H114" s="28"/>
    </row>
    <row r="115" spans="5:8" ht="12.75">
      <c r="E115" s="28"/>
      <c r="F115" s="28"/>
      <c r="G115" s="28"/>
      <c r="H115" s="28"/>
    </row>
    <row r="116" spans="5:8" ht="12.75">
      <c r="E116" s="28"/>
      <c r="F116" s="28"/>
      <c r="G116" s="28"/>
      <c r="H116" s="28"/>
    </row>
    <row r="117" spans="5:8" ht="12.75">
      <c r="E117" s="28"/>
      <c r="F117" s="28"/>
      <c r="G117" s="28"/>
      <c r="H117" s="28"/>
    </row>
    <row r="118" spans="5:8" ht="12.75">
      <c r="E118" s="28"/>
      <c r="F118" s="28"/>
      <c r="G118" s="28"/>
      <c r="H118" s="28"/>
    </row>
    <row r="119" spans="5:8" ht="12.75">
      <c r="E119" s="28"/>
      <c r="F119" s="28"/>
      <c r="G119" s="28"/>
      <c r="H119" s="28"/>
    </row>
    <row r="120" spans="5:8" ht="12.75">
      <c r="E120" s="28"/>
      <c r="F120" s="28"/>
      <c r="G120" s="28"/>
      <c r="H120" s="28"/>
    </row>
    <row r="121" spans="5:8" ht="12.75">
      <c r="E121" s="28"/>
      <c r="F121" s="28"/>
      <c r="G121" s="28"/>
      <c r="H121" s="28"/>
    </row>
    <row r="122" spans="5:8" ht="12.75">
      <c r="E122" s="28"/>
      <c r="F122" s="28"/>
      <c r="G122" s="28"/>
      <c r="H122" s="28"/>
    </row>
    <row r="123" spans="5:8" ht="12.75">
      <c r="E123" s="28"/>
      <c r="F123" s="28"/>
      <c r="G123" s="28"/>
      <c r="H123" s="28"/>
    </row>
    <row r="124" spans="5:8" ht="12.75">
      <c r="E124" s="28"/>
      <c r="F124" s="28"/>
      <c r="G124" s="28"/>
      <c r="H124" s="28"/>
    </row>
    <row r="125" spans="5:8" ht="12.75">
      <c r="E125" s="28"/>
      <c r="F125" s="28"/>
      <c r="G125" s="28"/>
      <c r="H125" s="28"/>
    </row>
    <row r="126" spans="5:8" ht="12.75">
      <c r="E126" s="28"/>
      <c r="F126" s="28"/>
      <c r="G126" s="28"/>
      <c r="H126" s="28"/>
    </row>
    <row r="127" spans="5:8" ht="12.75">
      <c r="E127" s="28"/>
      <c r="F127" s="28"/>
      <c r="G127" s="28"/>
      <c r="H127" s="28"/>
    </row>
    <row r="128" spans="5:8" ht="12.75">
      <c r="E128" s="28"/>
      <c r="F128" s="28"/>
      <c r="G128" s="28"/>
      <c r="H128" s="28"/>
    </row>
    <row r="129" spans="5:8" ht="12.75">
      <c r="E129" s="28"/>
      <c r="F129" s="28"/>
      <c r="G129" s="28"/>
      <c r="H129" s="28"/>
    </row>
    <row r="130" spans="5:8" ht="12.75">
      <c r="E130" s="28"/>
      <c r="F130" s="28"/>
      <c r="G130" s="28"/>
      <c r="H130" s="28"/>
    </row>
    <row r="131" spans="5:8" ht="12.75">
      <c r="E131" s="28"/>
      <c r="F131" s="28"/>
      <c r="G131" s="28"/>
      <c r="H131" s="28"/>
    </row>
    <row r="132" spans="5:8" ht="12.75">
      <c r="E132" s="28"/>
      <c r="F132" s="28"/>
      <c r="G132" s="28"/>
      <c r="H132" s="28"/>
    </row>
    <row r="133" spans="5:8" ht="12.75">
      <c r="E133" s="28"/>
      <c r="F133" s="28"/>
      <c r="G133" s="28"/>
      <c r="H133" s="28"/>
    </row>
    <row r="134" spans="5:8" ht="12.75">
      <c r="E134" s="28"/>
      <c r="F134" s="28"/>
      <c r="G134" s="28"/>
      <c r="H134" s="28"/>
    </row>
    <row r="135" spans="5:8" ht="12.75">
      <c r="E135" s="28"/>
      <c r="F135" s="28"/>
      <c r="G135" s="28"/>
      <c r="H135" s="28"/>
    </row>
    <row r="136" spans="5:8" ht="12.75">
      <c r="E136" s="28"/>
      <c r="F136" s="28"/>
      <c r="G136" s="28"/>
      <c r="H136" s="28"/>
    </row>
    <row r="137" spans="5:8" ht="12.75">
      <c r="E137" s="28"/>
      <c r="F137" s="28"/>
      <c r="G137" s="28"/>
      <c r="H137" s="28"/>
    </row>
    <row r="138" spans="5:8" ht="12.75">
      <c r="E138" s="28"/>
      <c r="F138" s="28"/>
      <c r="G138" s="28"/>
      <c r="H138" s="28"/>
    </row>
    <row r="139" spans="5:8" ht="12.75">
      <c r="E139" s="28"/>
      <c r="F139" s="28"/>
      <c r="G139" s="28"/>
      <c r="H139" s="28"/>
    </row>
    <row r="140" spans="5:8" ht="12.75">
      <c r="E140" s="28"/>
      <c r="F140" s="28"/>
      <c r="G140" s="28"/>
      <c r="H140" s="28"/>
    </row>
    <row r="141" spans="5:8" ht="12.75">
      <c r="E141" s="28"/>
      <c r="F141" s="28"/>
      <c r="G141" s="28"/>
      <c r="H141" s="28"/>
    </row>
    <row r="142" spans="5:8" ht="12.75">
      <c r="E142" s="28"/>
      <c r="F142" s="28"/>
      <c r="G142" s="28"/>
      <c r="H142" s="28"/>
    </row>
    <row r="143" spans="5:8" ht="12.75">
      <c r="E143" s="28"/>
      <c r="F143" s="28"/>
      <c r="G143" s="28"/>
      <c r="H143" s="28"/>
    </row>
    <row r="144" spans="5:8" ht="12.75">
      <c r="E144" s="28"/>
      <c r="F144" s="28"/>
      <c r="G144" s="28"/>
      <c r="H144" s="28"/>
    </row>
    <row r="145" spans="5:8" ht="12.75">
      <c r="E145" s="28"/>
      <c r="F145" s="28"/>
      <c r="G145" s="28"/>
      <c r="H145" s="28"/>
    </row>
    <row r="146" spans="5:8" ht="12.75">
      <c r="E146" s="28"/>
      <c r="F146" s="28"/>
      <c r="G146" s="28"/>
      <c r="H146" s="28"/>
    </row>
    <row r="147" spans="5:8" ht="12.75">
      <c r="E147" s="28"/>
      <c r="F147" s="28"/>
      <c r="G147" s="28"/>
      <c r="H147" s="28"/>
    </row>
    <row r="148" spans="5:8" ht="12.75">
      <c r="E148" s="28"/>
      <c r="F148" s="28"/>
      <c r="G148" s="28"/>
      <c r="H148" s="28"/>
    </row>
    <row r="149" spans="5:8" ht="12.75">
      <c r="E149" s="28"/>
      <c r="F149" s="28"/>
      <c r="G149" s="28"/>
      <c r="H149" s="28"/>
    </row>
    <row r="150" spans="5:8" ht="12.75">
      <c r="E150" s="28"/>
      <c r="F150" s="28"/>
      <c r="G150" s="28"/>
      <c r="H150" s="28"/>
    </row>
    <row r="151" spans="5:8" ht="12.75">
      <c r="E151" s="28"/>
      <c r="F151" s="28"/>
      <c r="G151" s="28"/>
      <c r="H151" s="28"/>
    </row>
    <row r="152" spans="5:8" ht="12.75">
      <c r="E152" s="28"/>
      <c r="F152" s="28"/>
      <c r="G152" s="28"/>
      <c r="H152" s="28"/>
    </row>
    <row r="153" spans="5:8" ht="12.75">
      <c r="E153" s="28"/>
      <c r="F153" s="28"/>
      <c r="G153" s="28"/>
      <c r="H153" s="28"/>
    </row>
    <row r="154" spans="5:8" ht="12.75">
      <c r="E154" s="28"/>
      <c r="F154" s="28"/>
      <c r="G154" s="28"/>
      <c r="H154" s="28"/>
    </row>
    <row r="155" spans="5:8" ht="12.75">
      <c r="E155" s="28"/>
      <c r="F155" s="28"/>
      <c r="G155" s="28"/>
      <c r="H155" s="28"/>
    </row>
    <row r="156" spans="5:8" ht="12.75">
      <c r="E156" s="28"/>
      <c r="F156" s="28"/>
      <c r="G156" s="28"/>
      <c r="H156" s="28"/>
    </row>
    <row r="157" spans="5:8" ht="12.75">
      <c r="E157" s="28"/>
      <c r="F157" s="28"/>
      <c r="G157" s="28"/>
      <c r="H157" s="28"/>
    </row>
    <row r="158" spans="5:8" ht="12.75">
      <c r="E158" s="28"/>
      <c r="F158" s="28"/>
      <c r="G158" s="28"/>
      <c r="H158" s="28"/>
    </row>
    <row r="159" spans="5:8" ht="12.75">
      <c r="E159" s="28"/>
      <c r="F159" s="28"/>
      <c r="G159" s="28"/>
      <c r="H159" s="28"/>
    </row>
    <row r="160" spans="5:8" ht="12.75">
      <c r="E160" s="28"/>
      <c r="F160" s="28"/>
      <c r="G160" s="28"/>
      <c r="H160" s="28"/>
    </row>
    <row r="161" spans="5:8" ht="12.75">
      <c r="E161" s="28"/>
      <c r="F161" s="28"/>
      <c r="G161" s="28"/>
      <c r="H161" s="28"/>
    </row>
    <row r="162" spans="5:8" ht="12.75">
      <c r="E162" s="28"/>
      <c r="F162" s="28"/>
      <c r="G162" s="28"/>
      <c r="H162" s="28"/>
    </row>
    <row r="163" spans="5:8" ht="12.75">
      <c r="E163" s="28"/>
      <c r="F163" s="28"/>
      <c r="G163" s="28"/>
      <c r="H163" s="28"/>
    </row>
    <row r="164" spans="5:8" ht="12.75">
      <c r="E164" s="28"/>
      <c r="F164" s="28"/>
      <c r="G164" s="28"/>
      <c r="H164" s="28"/>
    </row>
    <row r="165" spans="5:8" ht="12.75">
      <c r="E165" s="28"/>
      <c r="F165" s="28"/>
      <c r="G165" s="28"/>
      <c r="H165" s="28"/>
    </row>
    <row r="166" spans="5:8" ht="12.75">
      <c r="E166" s="28"/>
      <c r="F166" s="28"/>
      <c r="G166" s="28"/>
      <c r="H166" s="28"/>
    </row>
    <row r="167" spans="5:8" ht="12.75">
      <c r="E167" s="28"/>
      <c r="F167" s="28"/>
      <c r="G167" s="28"/>
      <c r="H167" s="28"/>
    </row>
    <row r="168" spans="5:8" ht="12.75">
      <c r="E168" s="28"/>
      <c r="F168" s="28"/>
      <c r="G168" s="28"/>
      <c r="H168" s="28"/>
    </row>
    <row r="169" spans="5:8" ht="12.75">
      <c r="E169" s="28"/>
      <c r="F169" s="28"/>
      <c r="G169" s="28"/>
      <c r="H169" s="28"/>
    </row>
    <row r="170" spans="5:8" ht="12.75">
      <c r="E170" s="28"/>
      <c r="F170" s="28"/>
      <c r="G170" s="28"/>
      <c r="H170" s="28"/>
    </row>
    <row r="171" spans="5:8" ht="12.75">
      <c r="E171" s="28"/>
      <c r="F171" s="28"/>
      <c r="G171" s="28"/>
      <c r="H171" s="28"/>
    </row>
    <row r="172" spans="5:8" ht="12.75">
      <c r="E172" s="28"/>
      <c r="F172" s="28"/>
      <c r="G172" s="28"/>
      <c r="H172" s="28"/>
    </row>
    <row r="173" spans="5:8" ht="12.75">
      <c r="E173" s="28"/>
      <c r="F173" s="28"/>
      <c r="G173" s="28"/>
      <c r="H173" s="28"/>
    </row>
    <row r="174" spans="5:8" ht="12.75">
      <c r="E174" s="28"/>
      <c r="F174" s="28"/>
      <c r="G174" s="28"/>
      <c r="H174" s="28"/>
    </row>
    <row r="175" spans="5:8" ht="12.75">
      <c r="E175" s="28"/>
      <c r="F175" s="28"/>
      <c r="G175" s="28"/>
      <c r="H175" s="28"/>
    </row>
    <row r="176" spans="5:8" ht="12.75">
      <c r="E176" s="28"/>
      <c r="F176" s="28"/>
      <c r="G176" s="28"/>
      <c r="H176" s="28"/>
    </row>
    <row r="177" spans="5:8" ht="12.75">
      <c r="E177" s="28"/>
      <c r="F177" s="28"/>
      <c r="G177" s="28"/>
      <c r="H177" s="28"/>
    </row>
    <row r="178" spans="5:8" ht="12.75">
      <c r="E178" s="28"/>
      <c r="F178" s="28"/>
      <c r="G178" s="28"/>
      <c r="H178" s="28"/>
    </row>
    <row r="179" spans="5:8" ht="12.75">
      <c r="E179" s="28"/>
      <c r="F179" s="28"/>
      <c r="G179" s="28"/>
      <c r="H179" s="28"/>
    </row>
    <row r="180" spans="5:8" ht="12.75">
      <c r="E180" s="28"/>
      <c r="F180" s="28"/>
      <c r="G180" s="28"/>
      <c r="H180" s="28"/>
    </row>
    <row r="181" spans="5:8" ht="12.75">
      <c r="E181" s="28"/>
      <c r="F181" s="28"/>
      <c r="G181" s="28"/>
      <c r="H181" s="28"/>
    </row>
    <row r="182" spans="5:8" ht="12.75">
      <c r="E182" s="28"/>
      <c r="F182" s="28"/>
      <c r="G182" s="28"/>
      <c r="H182" s="28"/>
    </row>
    <row r="183" spans="5:8" ht="12.75">
      <c r="E183" s="28"/>
      <c r="F183" s="28"/>
      <c r="G183" s="28"/>
      <c r="H183" s="28"/>
    </row>
    <row r="184" spans="5:8" ht="12.75">
      <c r="E184" s="28"/>
      <c r="F184" s="28"/>
      <c r="G184" s="28"/>
      <c r="H184" s="28"/>
    </row>
    <row r="185" spans="5:8" ht="12.75">
      <c r="E185" s="28"/>
      <c r="F185" s="28"/>
      <c r="G185" s="28"/>
      <c r="H185" s="28"/>
    </row>
    <row r="186" spans="5:8" ht="12.75">
      <c r="E186" s="28"/>
      <c r="F186" s="28"/>
      <c r="G186" s="28"/>
      <c r="H186" s="28"/>
    </row>
    <row r="187" spans="5:8" ht="12.75">
      <c r="E187" s="28"/>
      <c r="F187" s="28"/>
      <c r="G187" s="28"/>
      <c r="H187" s="28"/>
    </row>
    <row r="188" spans="5:8" ht="12.75">
      <c r="E188" s="28"/>
      <c r="F188" s="28"/>
      <c r="G188" s="28"/>
      <c r="H188" s="28"/>
    </row>
    <row r="189" spans="5:8" ht="12.75">
      <c r="E189" s="28"/>
      <c r="F189" s="28"/>
      <c r="G189" s="28"/>
      <c r="H189" s="28"/>
    </row>
    <row r="190" spans="5:8" ht="12.75">
      <c r="E190" s="28"/>
      <c r="F190" s="28"/>
      <c r="G190" s="28"/>
      <c r="H190" s="28"/>
    </row>
    <row r="191" spans="5:8" ht="12.75">
      <c r="E191" s="28"/>
      <c r="F191" s="28"/>
      <c r="G191" s="28"/>
      <c r="H191" s="28"/>
    </row>
    <row r="192" spans="5:8" ht="12.75">
      <c r="E192" s="28"/>
      <c r="F192" s="28"/>
      <c r="G192" s="28"/>
      <c r="H192" s="28"/>
    </row>
    <row r="193" spans="5:8" ht="12.75">
      <c r="E193" s="28"/>
      <c r="F193" s="28"/>
      <c r="G193" s="28"/>
      <c r="H193" s="28"/>
    </row>
    <row r="194" spans="5:8" ht="12.75">
      <c r="E194" s="28"/>
      <c r="F194" s="28"/>
      <c r="G194" s="28"/>
      <c r="H194" s="28"/>
    </row>
    <row r="195" spans="5:8" ht="12.75">
      <c r="E195" s="28"/>
      <c r="F195" s="28"/>
      <c r="G195" s="28"/>
      <c r="H195" s="28"/>
    </row>
    <row r="196" spans="5:8" ht="12.75">
      <c r="E196" s="28"/>
      <c r="F196" s="28"/>
      <c r="G196" s="28"/>
      <c r="H196" s="28"/>
    </row>
    <row r="197" spans="5:8" ht="12.75">
      <c r="E197" s="28"/>
      <c r="F197" s="28"/>
      <c r="G197" s="28"/>
      <c r="H197" s="28"/>
    </row>
    <row r="198" spans="5:8" ht="12.75">
      <c r="E198" s="28"/>
      <c r="F198" s="28"/>
      <c r="G198" s="28"/>
      <c r="H198" s="28"/>
    </row>
    <row r="199" spans="5:8" ht="12.75">
      <c r="E199" s="28"/>
      <c r="F199" s="28"/>
      <c r="G199" s="28"/>
      <c r="H199" s="28"/>
    </row>
    <row r="200" spans="5:8" ht="12.75">
      <c r="E200" s="28"/>
      <c r="F200" s="28"/>
      <c r="G200" s="28"/>
      <c r="H200" s="28"/>
    </row>
    <row r="201" spans="5:8" ht="12.75">
      <c r="E201" s="28"/>
      <c r="F201" s="28"/>
      <c r="G201" s="28"/>
      <c r="H201" s="28"/>
    </row>
    <row r="202" spans="5:8" ht="12.75">
      <c r="E202" s="28"/>
      <c r="F202" s="28"/>
      <c r="G202" s="28"/>
      <c r="H202" s="28"/>
    </row>
    <row r="203" spans="5:8" ht="12.75">
      <c r="E203" s="28"/>
      <c r="F203" s="28"/>
      <c r="G203" s="28"/>
      <c r="H203" s="28"/>
    </row>
    <row r="204" spans="5:8" ht="12.75">
      <c r="E204" s="28"/>
      <c r="F204" s="28"/>
      <c r="G204" s="28"/>
      <c r="H204" s="28"/>
    </row>
    <row r="205" spans="5:8" ht="12.75">
      <c r="E205" s="28"/>
      <c r="F205" s="28"/>
      <c r="G205" s="28"/>
      <c r="H205" s="28"/>
    </row>
    <row r="206" spans="5:8" ht="12.75">
      <c r="E206" s="28"/>
      <c r="F206" s="28"/>
      <c r="G206" s="28"/>
      <c r="H206" s="28"/>
    </row>
    <row r="207" spans="5:8" ht="12.75">
      <c r="E207" s="28"/>
      <c r="F207" s="28"/>
      <c r="G207" s="28"/>
      <c r="H207" s="28"/>
    </row>
    <row r="208" spans="5:8" ht="12.75">
      <c r="E208" s="28"/>
      <c r="F208" s="28"/>
      <c r="G208" s="28"/>
      <c r="H208" s="28"/>
    </row>
    <row r="209" spans="5:8" ht="12.75">
      <c r="E209" s="28"/>
      <c r="F209" s="28"/>
      <c r="G209" s="28"/>
      <c r="H209" s="28"/>
    </row>
    <row r="210" spans="5:8" ht="12.75">
      <c r="E210" s="28"/>
      <c r="F210" s="28"/>
      <c r="G210" s="28"/>
      <c r="H210" s="28"/>
    </row>
    <row r="211" spans="5:8" ht="12.75">
      <c r="E211" s="28"/>
      <c r="F211" s="28"/>
      <c r="G211" s="28"/>
      <c r="H211" s="28"/>
    </row>
    <row r="212" spans="5:8" ht="12.75">
      <c r="E212" s="28"/>
      <c r="F212" s="28"/>
      <c r="G212" s="28"/>
      <c r="H212" s="28"/>
    </row>
    <row r="213" spans="5:8" ht="12.75">
      <c r="E213" s="28"/>
      <c r="F213" s="28"/>
      <c r="G213" s="28"/>
      <c r="H213" s="28"/>
    </row>
    <row r="214" spans="5:8" ht="12.75">
      <c r="E214" s="28"/>
      <c r="F214" s="28"/>
      <c r="G214" s="28"/>
      <c r="H214" s="28"/>
    </row>
    <row r="215" spans="5:8" ht="12.75">
      <c r="E215" s="28"/>
      <c r="F215" s="28"/>
      <c r="G215" s="28"/>
      <c r="H215" s="28"/>
    </row>
    <row r="216" spans="5:8" ht="12.75">
      <c r="E216" s="28"/>
      <c r="F216" s="28"/>
      <c r="G216" s="28"/>
      <c r="H216" s="28"/>
    </row>
    <row r="217" spans="5:8" ht="12.75">
      <c r="E217" s="28"/>
      <c r="F217" s="28"/>
      <c r="G217" s="28"/>
      <c r="H217" s="28"/>
    </row>
    <row r="218" spans="5:8" ht="12.75">
      <c r="E218" s="28"/>
      <c r="F218" s="28"/>
      <c r="G218" s="28"/>
      <c r="H218" s="28"/>
    </row>
    <row r="219" spans="5:8" ht="12.75">
      <c r="E219" s="28"/>
      <c r="F219" s="28"/>
      <c r="G219" s="28"/>
      <c r="H219" s="28"/>
    </row>
    <row r="220" spans="5:8" ht="12.75">
      <c r="E220" s="28"/>
      <c r="F220" s="28"/>
      <c r="G220" s="28"/>
      <c r="H220" s="28"/>
    </row>
    <row r="221" spans="5:8" ht="12.75">
      <c r="E221" s="28"/>
      <c r="F221" s="28"/>
      <c r="G221" s="28"/>
      <c r="H221" s="28"/>
    </row>
    <row r="222" spans="5:8" ht="12.75">
      <c r="E222" s="28"/>
      <c r="F222" s="28"/>
      <c r="G222" s="28"/>
      <c r="H222" s="28"/>
    </row>
    <row r="223" spans="5:8" ht="12.75">
      <c r="E223" s="28"/>
      <c r="F223" s="28"/>
      <c r="G223" s="28"/>
      <c r="H223" s="28"/>
    </row>
    <row r="224" spans="5:8" ht="12.75">
      <c r="E224" s="28"/>
      <c r="F224" s="28"/>
      <c r="G224" s="28"/>
      <c r="H224" s="28"/>
    </row>
    <row r="225" spans="5:8" ht="12.75">
      <c r="E225" s="28"/>
      <c r="F225" s="28"/>
      <c r="G225" s="28"/>
      <c r="H225" s="28"/>
    </row>
    <row r="226" spans="5:8" ht="12.75">
      <c r="E226" s="28"/>
      <c r="F226" s="28"/>
      <c r="G226" s="28"/>
      <c r="H226" s="28"/>
    </row>
    <row r="227" spans="5:8" ht="12.75">
      <c r="E227" s="28"/>
      <c r="F227" s="28"/>
      <c r="G227" s="28"/>
      <c r="H227" s="28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40">
      <selection activeCell="K48" sqref="K48"/>
    </sheetView>
  </sheetViews>
  <sheetFormatPr defaultColWidth="9.140625" defaultRowHeight="12.75"/>
  <cols>
    <col min="1" max="1" width="7.28125" style="0" customWidth="1"/>
    <col min="2" max="2" width="8.57421875" style="0" customWidth="1"/>
    <col min="4" max="4" width="36.421875" style="0" customWidth="1"/>
    <col min="5" max="5" width="14.7109375" style="0" customWidth="1"/>
    <col min="6" max="6" width="15.28125" style="0" customWidth="1"/>
  </cols>
  <sheetData>
    <row r="1" spans="1:6" ht="12.75">
      <c r="A1" s="1"/>
      <c r="B1" s="1"/>
      <c r="C1" s="1"/>
      <c r="D1" s="146" t="s">
        <v>116</v>
      </c>
      <c r="E1" s="146"/>
      <c r="F1" s="146"/>
    </row>
    <row r="2" spans="1:6" ht="12.75">
      <c r="A2" s="1"/>
      <c r="B2" s="1"/>
      <c r="C2" s="1"/>
      <c r="D2" s="146" t="s">
        <v>36</v>
      </c>
      <c r="E2" s="146"/>
      <c r="F2" s="146"/>
    </row>
    <row r="3" spans="1:6" ht="12.75">
      <c r="A3" s="1"/>
      <c r="B3" s="1"/>
      <c r="C3" s="1"/>
      <c r="D3" s="146" t="s">
        <v>37</v>
      </c>
      <c r="E3" s="146"/>
      <c r="F3" s="146"/>
    </row>
    <row r="5" spans="1:6" ht="15">
      <c r="A5" s="145" t="s">
        <v>6</v>
      </c>
      <c r="B5" s="145"/>
      <c r="C5" s="145"/>
      <c r="D5" s="145"/>
      <c r="E5" s="145"/>
      <c r="F5" s="145"/>
    </row>
    <row r="6" spans="1:6" ht="15">
      <c r="A6" s="145" t="s">
        <v>117</v>
      </c>
      <c r="B6" s="145"/>
      <c r="C6" s="145"/>
      <c r="D6" s="145"/>
      <c r="E6" s="145"/>
      <c r="F6" s="145"/>
    </row>
    <row r="8" spans="1:6" ht="12.75">
      <c r="A8" s="2" t="s">
        <v>0</v>
      </c>
      <c r="B8" s="3" t="s">
        <v>1</v>
      </c>
      <c r="C8" s="2" t="s">
        <v>2</v>
      </c>
      <c r="D8" s="4" t="s">
        <v>3</v>
      </c>
      <c r="E8" s="5" t="s">
        <v>4</v>
      </c>
      <c r="F8" s="5" t="s">
        <v>5</v>
      </c>
    </row>
    <row r="9" spans="1:6" ht="12.75">
      <c r="A9" s="6">
        <v>1</v>
      </c>
      <c r="B9" s="7">
        <v>2</v>
      </c>
      <c r="C9" s="8">
        <v>3</v>
      </c>
      <c r="D9" s="9">
        <v>4</v>
      </c>
      <c r="E9" s="10">
        <v>5</v>
      </c>
      <c r="F9" s="10">
        <v>6</v>
      </c>
    </row>
    <row r="10" spans="1:6" ht="12.75">
      <c r="A10" s="74" t="s">
        <v>8</v>
      </c>
      <c r="B10" s="75"/>
      <c r="C10" s="76"/>
      <c r="D10" s="77" t="s">
        <v>118</v>
      </c>
      <c r="E10" s="96">
        <f>SUM(E11+E14+E18)</f>
        <v>430480.9</v>
      </c>
      <c r="F10" s="96">
        <f>SUM(F11+F14+F18)</f>
        <v>79095</v>
      </c>
    </row>
    <row r="11" spans="1:6" ht="12.75">
      <c r="A11" s="78"/>
      <c r="B11" s="79" t="s">
        <v>9</v>
      </c>
      <c r="C11" s="80"/>
      <c r="D11" s="16" t="s">
        <v>10</v>
      </c>
      <c r="E11" s="97">
        <f>E12</f>
        <v>261400.9</v>
      </c>
      <c r="F11" s="98">
        <f>F12</f>
        <v>50000</v>
      </c>
    </row>
    <row r="12" spans="1:6" ht="25.5">
      <c r="A12" s="78"/>
      <c r="B12" s="79"/>
      <c r="C12" s="80">
        <v>6050</v>
      </c>
      <c r="D12" s="16" t="s">
        <v>119</v>
      </c>
      <c r="E12" s="99">
        <v>261400.9</v>
      </c>
      <c r="F12" s="100">
        <v>50000</v>
      </c>
    </row>
    <row r="13" spans="1:6" ht="12.75">
      <c r="A13" s="78"/>
      <c r="B13" s="79"/>
      <c r="C13" s="80"/>
      <c r="D13" s="16"/>
      <c r="E13" s="99"/>
      <c r="F13" s="100"/>
    </row>
    <row r="14" spans="1:6" ht="12.75">
      <c r="A14" s="78"/>
      <c r="B14" s="79" t="s">
        <v>49</v>
      </c>
      <c r="C14" s="80"/>
      <c r="D14" s="16" t="s">
        <v>50</v>
      </c>
      <c r="E14" s="97">
        <f>E15</f>
        <v>23080</v>
      </c>
      <c r="F14" s="98">
        <f>F15</f>
        <v>7920</v>
      </c>
    </row>
    <row r="15" spans="1:6" ht="25.5">
      <c r="A15" s="78"/>
      <c r="B15" s="79"/>
      <c r="C15" s="80">
        <v>6050</v>
      </c>
      <c r="D15" s="16" t="s">
        <v>119</v>
      </c>
      <c r="E15" s="99">
        <v>23080</v>
      </c>
      <c r="F15" s="100">
        <v>7920</v>
      </c>
    </row>
    <row r="16" spans="1:6" ht="12.75">
      <c r="A16" s="78"/>
      <c r="B16" s="79"/>
      <c r="C16" s="80"/>
      <c r="D16" s="16"/>
      <c r="E16" s="99"/>
      <c r="F16" s="100"/>
    </row>
    <row r="17" spans="1:6" ht="12.75">
      <c r="A17" s="81"/>
      <c r="B17" s="82"/>
      <c r="C17" s="83"/>
      <c r="D17" s="54"/>
      <c r="E17" s="101"/>
      <c r="F17" s="102"/>
    </row>
    <row r="18" spans="1:6" ht="12.75">
      <c r="A18" s="81"/>
      <c r="B18" s="82" t="s">
        <v>11</v>
      </c>
      <c r="C18" s="83"/>
      <c r="D18" s="54" t="s">
        <v>120</v>
      </c>
      <c r="E18" s="103">
        <f>E19</f>
        <v>146000</v>
      </c>
      <c r="F18" s="104">
        <f>F19</f>
        <v>21175</v>
      </c>
    </row>
    <row r="19" spans="1:6" ht="25.5">
      <c r="A19" s="81"/>
      <c r="B19" s="82"/>
      <c r="C19" s="83">
        <v>6050</v>
      </c>
      <c r="D19" s="16" t="s">
        <v>119</v>
      </c>
      <c r="E19" s="101">
        <v>146000</v>
      </c>
      <c r="F19" s="102">
        <v>21175</v>
      </c>
    </row>
    <row r="20" spans="1:6" ht="12.75">
      <c r="A20" s="81"/>
      <c r="B20" s="82"/>
      <c r="C20" s="83"/>
      <c r="D20" s="16"/>
      <c r="E20" s="101"/>
      <c r="F20" s="102"/>
    </row>
    <row r="21" spans="1:6" s="26" customFormat="1" ht="12.75">
      <c r="A21" s="113" t="s">
        <v>142</v>
      </c>
      <c r="B21" s="114"/>
      <c r="C21" s="115"/>
      <c r="D21" s="56" t="s">
        <v>143</v>
      </c>
      <c r="E21" s="116">
        <f>E22</f>
        <v>10000</v>
      </c>
      <c r="F21" s="110"/>
    </row>
    <row r="22" spans="1:6" ht="25.5">
      <c r="A22" s="81"/>
      <c r="B22" s="82" t="s">
        <v>144</v>
      </c>
      <c r="C22" s="83"/>
      <c r="D22" s="16" t="s">
        <v>145</v>
      </c>
      <c r="E22" s="103">
        <f>E23</f>
        <v>10000</v>
      </c>
      <c r="F22" s="102"/>
    </row>
    <row r="23" spans="1:6" ht="12.75">
      <c r="A23" s="81"/>
      <c r="B23" s="82"/>
      <c r="C23" s="83">
        <v>4300</v>
      </c>
      <c r="D23" s="16" t="s">
        <v>129</v>
      </c>
      <c r="E23" s="101">
        <v>10000</v>
      </c>
      <c r="F23" s="102"/>
    </row>
    <row r="24" spans="1:6" ht="12.75">
      <c r="A24" s="81"/>
      <c r="B24" s="82"/>
      <c r="C24" s="83"/>
      <c r="D24" s="16"/>
      <c r="E24" s="101"/>
      <c r="F24" s="102"/>
    </row>
    <row r="25" spans="1:6" s="26" customFormat="1" ht="12.75">
      <c r="A25" s="113" t="s">
        <v>56</v>
      </c>
      <c r="B25" s="114"/>
      <c r="C25" s="115"/>
      <c r="D25" s="125" t="s">
        <v>57</v>
      </c>
      <c r="E25" s="116">
        <f>SUM(E26+E29)</f>
        <v>42350</v>
      </c>
      <c r="F25" s="116">
        <f>SUM(F26+F29)</f>
        <v>21175</v>
      </c>
    </row>
    <row r="26" spans="1:6" ht="25.5">
      <c r="A26" s="117"/>
      <c r="B26" s="87" t="s">
        <v>58</v>
      </c>
      <c r="C26" s="80"/>
      <c r="D26" s="118" t="s">
        <v>59</v>
      </c>
      <c r="E26" s="126">
        <f>E27</f>
        <v>21175</v>
      </c>
      <c r="F26" s="127">
        <f>F27</f>
        <v>21175</v>
      </c>
    </row>
    <row r="27" spans="1:6" ht="25.5">
      <c r="A27" s="117"/>
      <c r="B27" s="87"/>
      <c r="C27" s="80">
        <v>6050</v>
      </c>
      <c r="D27" s="16" t="s">
        <v>119</v>
      </c>
      <c r="E27" s="119">
        <v>21175</v>
      </c>
      <c r="F27" s="120">
        <v>21175</v>
      </c>
    </row>
    <row r="28" spans="1:6" ht="12.75">
      <c r="A28" s="117"/>
      <c r="B28" s="87"/>
      <c r="C28" s="80"/>
      <c r="D28" s="118"/>
      <c r="E28" s="119"/>
      <c r="F28" s="120"/>
    </row>
    <row r="29" spans="1:6" ht="12.75">
      <c r="A29" s="117"/>
      <c r="B29" s="87" t="s">
        <v>62</v>
      </c>
      <c r="C29" s="80"/>
      <c r="D29" s="118" t="s">
        <v>63</v>
      </c>
      <c r="E29" s="126">
        <f>E30</f>
        <v>21175</v>
      </c>
      <c r="F29" s="120"/>
    </row>
    <row r="30" spans="1:6" ht="25.5">
      <c r="A30" s="121"/>
      <c r="B30" s="122"/>
      <c r="C30" s="80">
        <v>6050</v>
      </c>
      <c r="D30" s="16" t="s">
        <v>119</v>
      </c>
      <c r="E30" s="123">
        <v>21175</v>
      </c>
      <c r="F30" s="124"/>
    </row>
    <row r="31" spans="1:6" ht="12.75">
      <c r="A31" s="121"/>
      <c r="B31" s="122"/>
      <c r="C31" s="80"/>
      <c r="D31" s="16"/>
      <c r="E31" s="123"/>
      <c r="F31" s="124"/>
    </row>
    <row r="32" spans="1:6" ht="38.25">
      <c r="A32" s="11" t="s">
        <v>68</v>
      </c>
      <c r="B32" s="132"/>
      <c r="C32" s="112"/>
      <c r="D32" s="56" t="s">
        <v>69</v>
      </c>
      <c r="E32" s="134">
        <f>E33</f>
        <v>200</v>
      </c>
      <c r="F32" s="133"/>
    </row>
    <row r="33" spans="1:6" ht="63.75">
      <c r="A33" s="117"/>
      <c r="B33" s="87" t="s">
        <v>70</v>
      </c>
      <c r="C33" s="80"/>
      <c r="D33" s="16" t="s">
        <v>71</v>
      </c>
      <c r="E33" s="126">
        <f>E34</f>
        <v>200</v>
      </c>
      <c r="F33" s="120"/>
    </row>
    <row r="34" spans="1:6" ht="12.75">
      <c r="A34" s="121"/>
      <c r="B34" s="122"/>
      <c r="C34" s="80">
        <v>4210</v>
      </c>
      <c r="D34" s="16" t="s">
        <v>127</v>
      </c>
      <c r="E34" s="123">
        <v>200</v>
      </c>
      <c r="F34" s="124"/>
    </row>
    <row r="35" spans="1:6" ht="12.75">
      <c r="A35" s="121"/>
      <c r="B35" s="122"/>
      <c r="C35" s="80"/>
      <c r="D35" s="16"/>
      <c r="E35" s="123"/>
      <c r="F35" s="124"/>
    </row>
    <row r="36" spans="1:6" ht="12.75">
      <c r="A36" s="11" t="s">
        <v>24</v>
      </c>
      <c r="B36" s="88"/>
      <c r="C36" s="115"/>
      <c r="D36" s="56" t="s">
        <v>25</v>
      </c>
      <c r="E36" s="134">
        <f>E37</f>
        <v>12790</v>
      </c>
      <c r="F36" s="135"/>
    </row>
    <row r="37" spans="1:6" ht="12.75">
      <c r="A37" s="121"/>
      <c r="B37" s="122" t="s">
        <v>101</v>
      </c>
      <c r="C37" s="80"/>
      <c r="D37" s="16" t="s">
        <v>102</v>
      </c>
      <c r="E37" s="136">
        <f>E38</f>
        <v>12790</v>
      </c>
      <c r="F37" s="124"/>
    </row>
    <row r="38" spans="1:6" ht="25.5">
      <c r="A38" s="121"/>
      <c r="B38" s="122"/>
      <c r="C38" s="80">
        <v>2510</v>
      </c>
      <c r="D38" s="16" t="s">
        <v>157</v>
      </c>
      <c r="E38" s="123">
        <v>12790</v>
      </c>
      <c r="F38" s="124"/>
    </row>
    <row r="39" spans="1:6" ht="12.75">
      <c r="A39" s="81"/>
      <c r="B39" s="82"/>
      <c r="C39" s="83"/>
      <c r="D39" s="16"/>
      <c r="E39" s="101"/>
      <c r="F39" s="102"/>
    </row>
    <row r="40" spans="1:6" ht="25.5">
      <c r="A40" s="11" t="s">
        <v>14</v>
      </c>
      <c r="B40" s="12"/>
      <c r="C40" s="11"/>
      <c r="D40" s="89" t="s">
        <v>15</v>
      </c>
      <c r="E40" s="27">
        <f>SUM(E41+E49+E52)</f>
        <v>354886</v>
      </c>
      <c r="F40" s="27">
        <f>F46</f>
        <v>26000</v>
      </c>
    </row>
    <row r="41" spans="1:6" ht="12.75">
      <c r="A41" s="14"/>
      <c r="B41" s="1" t="s">
        <v>17</v>
      </c>
      <c r="C41" s="14"/>
      <c r="D41" s="91" t="s">
        <v>18</v>
      </c>
      <c r="E41" s="29">
        <f>SUM(E42:E44)</f>
        <v>19886</v>
      </c>
      <c r="F41" s="108"/>
    </row>
    <row r="42" spans="1:6" ht="12.75">
      <c r="A42" s="14"/>
      <c r="B42" s="1"/>
      <c r="C42" s="43" t="s">
        <v>130</v>
      </c>
      <c r="D42" s="16" t="s">
        <v>131</v>
      </c>
      <c r="E42" s="30">
        <v>16594</v>
      </c>
      <c r="F42" s="108"/>
    </row>
    <row r="43" spans="1:6" ht="12.75">
      <c r="A43" s="14"/>
      <c r="B43" s="1"/>
      <c r="C43" s="43" t="s">
        <v>132</v>
      </c>
      <c r="D43" s="16" t="s">
        <v>133</v>
      </c>
      <c r="E43" s="30">
        <v>2960</v>
      </c>
      <c r="F43" s="109"/>
    </row>
    <row r="44" spans="1:6" ht="12.75">
      <c r="A44" s="14"/>
      <c r="B44" s="1"/>
      <c r="C44" s="43" t="s">
        <v>134</v>
      </c>
      <c r="D44" s="86" t="s">
        <v>135</v>
      </c>
      <c r="E44" s="30">
        <v>332</v>
      </c>
      <c r="F44" s="109"/>
    </row>
    <row r="45" spans="1:6" ht="12.75">
      <c r="A45" s="14"/>
      <c r="B45" s="1"/>
      <c r="C45" s="43"/>
      <c r="D45" s="16"/>
      <c r="E45" s="30"/>
      <c r="F45" s="109"/>
    </row>
    <row r="46" spans="1:6" ht="12.75">
      <c r="A46" s="14"/>
      <c r="B46" s="1" t="s">
        <v>146</v>
      </c>
      <c r="C46" s="43"/>
      <c r="D46" s="16" t="s">
        <v>147</v>
      </c>
      <c r="E46" s="30"/>
      <c r="F46" s="108">
        <f>F47</f>
        <v>26000</v>
      </c>
    </row>
    <row r="47" spans="1:6" ht="25.5">
      <c r="A47" s="14"/>
      <c r="B47" s="1"/>
      <c r="C47" s="80">
        <v>6050</v>
      </c>
      <c r="D47" s="16" t="s">
        <v>119</v>
      </c>
      <c r="E47" s="30"/>
      <c r="F47" s="109">
        <v>26000</v>
      </c>
    </row>
    <row r="48" spans="1:6" ht="12.75">
      <c r="A48" s="14"/>
      <c r="B48" s="1"/>
      <c r="C48" s="80"/>
      <c r="D48" s="16"/>
      <c r="E48" s="30"/>
      <c r="F48" s="109"/>
    </row>
    <row r="49" spans="1:6" ht="25.5">
      <c r="A49" s="14"/>
      <c r="B49" s="1" t="s">
        <v>112</v>
      </c>
      <c r="C49" s="80"/>
      <c r="D49" s="16" t="s">
        <v>148</v>
      </c>
      <c r="E49" s="29">
        <f>E50</f>
        <v>300000</v>
      </c>
      <c r="F49" s="109"/>
    </row>
    <row r="50" spans="1:6" ht="25.5">
      <c r="A50" s="14"/>
      <c r="B50" s="1"/>
      <c r="C50" s="80">
        <v>6050</v>
      </c>
      <c r="D50" s="16" t="s">
        <v>119</v>
      </c>
      <c r="E50" s="30">
        <v>300000</v>
      </c>
      <c r="F50" s="109"/>
    </row>
    <row r="51" spans="1:6" ht="12.75">
      <c r="A51" s="14"/>
      <c r="B51" s="1"/>
      <c r="C51" s="80"/>
      <c r="D51" s="16"/>
      <c r="E51" s="30"/>
      <c r="F51" s="109"/>
    </row>
    <row r="52" spans="1:6" ht="12.75">
      <c r="A52" s="14"/>
      <c r="B52" s="1" t="s">
        <v>149</v>
      </c>
      <c r="C52" s="80"/>
      <c r="D52" s="16" t="s">
        <v>150</v>
      </c>
      <c r="E52" s="29">
        <f>E53</f>
        <v>35000</v>
      </c>
      <c r="F52" s="109"/>
    </row>
    <row r="53" spans="1:6" ht="25.5">
      <c r="A53" s="14"/>
      <c r="B53" s="1"/>
      <c r="C53" s="80">
        <v>2650</v>
      </c>
      <c r="D53" s="16" t="s">
        <v>172</v>
      </c>
      <c r="E53" s="30">
        <v>35000</v>
      </c>
      <c r="F53" s="109"/>
    </row>
    <row r="54" spans="1:6" ht="12.75">
      <c r="A54" s="14"/>
      <c r="B54" s="1"/>
      <c r="C54" s="43"/>
      <c r="D54" s="16"/>
      <c r="E54" s="30"/>
      <c r="F54" s="109"/>
    </row>
    <row r="55" spans="1:6" ht="25.5">
      <c r="A55" s="11" t="s">
        <v>136</v>
      </c>
      <c r="B55" s="12"/>
      <c r="C55" s="11"/>
      <c r="D55" s="56" t="s">
        <v>137</v>
      </c>
      <c r="E55" s="27">
        <f>E56</f>
        <v>10177.03</v>
      </c>
      <c r="F55" s="105"/>
    </row>
    <row r="56" spans="1:6" ht="12.75">
      <c r="A56" s="14"/>
      <c r="B56" s="1" t="s">
        <v>151</v>
      </c>
      <c r="C56" s="43"/>
      <c r="D56" s="16" t="s">
        <v>33</v>
      </c>
      <c r="E56" s="29">
        <f>E57</f>
        <v>10177.03</v>
      </c>
      <c r="F56" s="109"/>
    </row>
    <row r="57" spans="1:6" ht="12.75">
      <c r="A57" s="14"/>
      <c r="B57" s="1"/>
      <c r="C57" s="43" t="s">
        <v>128</v>
      </c>
      <c r="D57" s="16" t="s">
        <v>129</v>
      </c>
      <c r="E57" s="30">
        <v>10177.03</v>
      </c>
      <c r="F57" s="109"/>
    </row>
    <row r="58" spans="1:6" ht="12.75">
      <c r="A58" s="14"/>
      <c r="B58" s="1"/>
      <c r="C58" s="43"/>
      <c r="D58" s="16"/>
      <c r="E58" s="30"/>
      <c r="F58" s="109"/>
    </row>
    <row r="59" spans="1:6" ht="12.75">
      <c r="A59" s="11" t="s">
        <v>138</v>
      </c>
      <c r="B59" s="12"/>
      <c r="C59" s="11"/>
      <c r="D59" s="56" t="s">
        <v>139</v>
      </c>
      <c r="E59" s="110"/>
      <c r="F59" s="27">
        <f>F60</f>
        <v>10000</v>
      </c>
    </row>
    <row r="60" spans="1:6" ht="25.5">
      <c r="A60" s="14"/>
      <c r="B60" s="1" t="s">
        <v>140</v>
      </c>
      <c r="C60" s="43"/>
      <c r="D60" s="65" t="s">
        <v>141</v>
      </c>
      <c r="E60" s="141"/>
      <c r="F60" s="29">
        <f>F61</f>
        <v>10000</v>
      </c>
    </row>
    <row r="61" spans="1:6" ht="12.75">
      <c r="A61" s="14"/>
      <c r="B61" s="1"/>
      <c r="C61" s="43" t="s">
        <v>128</v>
      </c>
      <c r="D61" s="65" t="s">
        <v>127</v>
      </c>
      <c r="E61" s="140"/>
      <c r="F61" s="139">
        <v>10000</v>
      </c>
    </row>
    <row r="62" spans="1:6" ht="12.75">
      <c r="A62" s="21"/>
      <c r="B62" s="22"/>
      <c r="C62" s="143"/>
      <c r="D62" s="143"/>
      <c r="E62" s="142"/>
      <c r="F62" s="144"/>
    </row>
    <row r="63" spans="1:6" ht="12.75">
      <c r="A63" s="94"/>
      <c r="B63" s="94"/>
      <c r="D63" s="24"/>
      <c r="E63" s="111">
        <f>SUM(E10+E21+E25+E32+E36+E40+E55+E59)</f>
        <v>860883.93</v>
      </c>
      <c r="F63" s="111">
        <f>SUM(F10+F21+F25+F32+F36+F40+F55+F59)</f>
        <v>136270</v>
      </c>
    </row>
    <row r="64" spans="1:6" ht="12.75">
      <c r="A64" s="94"/>
      <c r="B64" s="94"/>
      <c r="E64" s="28"/>
      <c r="F64" s="28"/>
    </row>
    <row r="65" spans="1:6" ht="12.75">
      <c r="A65" s="94"/>
      <c r="B65" s="94"/>
      <c r="E65" s="28"/>
      <c r="F65" s="28"/>
    </row>
    <row r="66" spans="1:6" ht="12.75">
      <c r="A66" s="94"/>
      <c r="B66" s="94"/>
      <c r="E66" s="28"/>
      <c r="F66" s="28"/>
    </row>
    <row r="67" spans="1:6" ht="12.75">
      <c r="A67" s="94"/>
      <c r="B67" s="94"/>
      <c r="E67" s="28"/>
      <c r="F67" s="28"/>
    </row>
    <row r="68" spans="1:6" ht="12.75">
      <c r="A68" s="94"/>
      <c r="B68" s="94"/>
      <c r="E68" s="28"/>
      <c r="F68" s="28"/>
    </row>
    <row r="69" spans="1:6" ht="12.75">
      <c r="A69" s="94"/>
      <c r="B69" s="94"/>
      <c r="E69" s="28"/>
      <c r="F69" s="28"/>
    </row>
    <row r="70" spans="1:6" ht="12.75">
      <c r="A70" s="94"/>
      <c r="B70" s="94"/>
      <c r="E70" s="28"/>
      <c r="F70" s="28"/>
    </row>
    <row r="71" spans="5:6" ht="12.75">
      <c r="E71" s="28"/>
      <c r="F71" s="28"/>
    </row>
    <row r="72" spans="5:6" ht="12.75">
      <c r="E72" s="28"/>
      <c r="F72" s="28"/>
    </row>
    <row r="73" spans="5:6" ht="12.75">
      <c r="E73" s="28"/>
      <c r="F73" s="28"/>
    </row>
    <row r="74" spans="5:6" ht="12.75">
      <c r="E74" s="28"/>
      <c r="F74" s="28"/>
    </row>
    <row r="75" spans="5:6" ht="12.75">
      <c r="E75" s="28"/>
      <c r="F75" s="28"/>
    </row>
    <row r="76" spans="5:6" ht="12.75">
      <c r="E76" s="28"/>
      <c r="F76" s="28"/>
    </row>
    <row r="77" spans="5:6" ht="12.75">
      <c r="E77" s="28"/>
      <c r="F77" s="28"/>
    </row>
    <row r="78" spans="5:6" ht="12.75">
      <c r="E78" s="28"/>
      <c r="F78" s="28"/>
    </row>
  </sheetData>
  <mergeCells count="5">
    <mergeCell ref="A6:F6"/>
    <mergeCell ref="D1:F1"/>
    <mergeCell ref="D2:F2"/>
    <mergeCell ref="D3:F3"/>
    <mergeCell ref="A5:F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6" sqref="D26"/>
    </sheetView>
  </sheetViews>
  <sheetFormatPr defaultColWidth="9.140625" defaultRowHeight="12.75"/>
  <cols>
    <col min="3" max="3" width="10.28125" style="0" customWidth="1"/>
    <col min="4" max="4" width="35.140625" style="0" customWidth="1"/>
    <col min="5" max="5" width="14.00390625" style="0" customWidth="1"/>
    <col min="6" max="6" width="14.421875" style="0" customWidth="1"/>
  </cols>
  <sheetData>
    <row r="1" spans="1:6" ht="12.75">
      <c r="A1" s="1"/>
      <c r="B1" s="1"/>
      <c r="C1" s="1"/>
      <c r="D1" s="146" t="s">
        <v>152</v>
      </c>
      <c r="E1" s="146"/>
      <c r="F1" s="146"/>
    </row>
    <row r="2" spans="1:6" ht="12.75">
      <c r="A2" s="1"/>
      <c r="B2" s="1"/>
      <c r="C2" s="1"/>
      <c r="D2" s="146" t="s">
        <v>36</v>
      </c>
      <c r="E2" s="146"/>
      <c r="F2" s="146"/>
    </row>
    <row r="3" spans="1:6" ht="12.75">
      <c r="A3" s="1"/>
      <c r="B3" s="1"/>
      <c r="C3" s="1"/>
      <c r="D3" s="146" t="s">
        <v>37</v>
      </c>
      <c r="E3" s="146"/>
      <c r="F3" s="146"/>
    </row>
    <row r="5" spans="1:6" ht="15">
      <c r="A5" s="145" t="s">
        <v>153</v>
      </c>
      <c r="B5" s="145"/>
      <c r="C5" s="145"/>
      <c r="D5" s="145"/>
      <c r="E5" s="145"/>
      <c r="F5" s="145"/>
    </row>
    <row r="6" spans="1:6" ht="15">
      <c r="A6" s="145" t="s">
        <v>154</v>
      </c>
      <c r="B6" s="145"/>
      <c r="C6" s="145"/>
      <c r="D6" s="145"/>
      <c r="E6" s="145"/>
      <c r="F6" s="145"/>
    </row>
    <row r="7" spans="1:6" ht="15">
      <c r="A7" s="145" t="s">
        <v>117</v>
      </c>
      <c r="B7" s="145"/>
      <c r="C7" s="145"/>
      <c r="D7" s="145"/>
      <c r="E7" s="145"/>
      <c r="F7" s="145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128" t="s">
        <v>24</v>
      </c>
      <c r="B11" s="12"/>
      <c r="C11" s="11"/>
      <c r="D11" s="77" t="s">
        <v>25</v>
      </c>
      <c r="E11" s="27">
        <f>SUM(E12)</f>
        <v>14434</v>
      </c>
      <c r="F11" s="90"/>
    </row>
    <row r="12" spans="1:6" ht="12.75">
      <c r="A12" s="14"/>
      <c r="B12" s="87" t="s">
        <v>26</v>
      </c>
      <c r="C12" s="43"/>
      <c r="D12" s="86" t="s">
        <v>35</v>
      </c>
      <c r="E12" s="106">
        <f>SUM(E13:E16)</f>
        <v>14434</v>
      </c>
      <c r="F12" s="84"/>
    </row>
    <row r="13" spans="1:6" ht="12.75">
      <c r="A13" s="14"/>
      <c r="B13" s="87"/>
      <c r="C13" s="43" t="s">
        <v>130</v>
      </c>
      <c r="D13" s="16" t="s">
        <v>131</v>
      </c>
      <c r="E13" s="107">
        <v>7315</v>
      </c>
      <c r="F13" s="85"/>
    </row>
    <row r="14" spans="1:6" ht="12.75">
      <c r="A14" s="14"/>
      <c r="B14" s="87"/>
      <c r="C14" s="43" t="s">
        <v>132</v>
      </c>
      <c r="D14" s="16" t="s">
        <v>133</v>
      </c>
      <c r="E14" s="107">
        <v>1277</v>
      </c>
      <c r="F14" s="85"/>
    </row>
    <row r="15" spans="1:6" ht="12.75">
      <c r="A15" s="14"/>
      <c r="B15" s="87"/>
      <c r="C15" s="43" t="s">
        <v>134</v>
      </c>
      <c r="D15" s="16" t="s">
        <v>155</v>
      </c>
      <c r="E15" s="107">
        <v>180</v>
      </c>
      <c r="F15" s="85"/>
    </row>
    <row r="16" spans="1:6" ht="12.75">
      <c r="A16" s="14"/>
      <c r="B16" s="87"/>
      <c r="C16" s="43" t="s">
        <v>126</v>
      </c>
      <c r="D16" s="16" t="s">
        <v>127</v>
      </c>
      <c r="E16" s="107">
        <v>5662</v>
      </c>
      <c r="F16" s="85"/>
    </row>
    <row r="17" spans="1:6" ht="12.75">
      <c r="A17" s="21"/>
      <c r="B17" s="129"/>
      <c r="C17" s="92"/>
      <c r="D17" s="93"/>
      <c r="E17" s="138"/>
      <c r="F17" s="130"/>
    </row>
    <row r="18" spans="1:6" ht="12.75">
      <c r="A18" s="131"/>
      <c r="D18" s="24"/>
      <c r="E18" s="111">
        <f>E11</f>
        <v>14434</v>
      </c>
      <c r="F18" s="95"/>
    </row>
    <row r="19" ht="12.75">
      <c r="E19" s="28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25" sqref="D25"/>
    </sheetView>
  </sheetViews>
  <sheetFormatPr defaultColWidth="9.140625" defaultRowHeight="12.75"/>
  <cols>
    <col min="4" max="4" width="38.28125" style="0" customWidth="1"/>
    <col min="5" max="5" width="14.00390625" style="0" customWidth="1"/>
    <col min="6" max="6" width="12.140625" style="0" customWidth="1"/>
  </cols>
  <sheetData>
    <row r="1" spans="1:6" ht="12.75">
      <c r="A1" s="1"/>
      <c r="B1" s="1"/>
      <c r="C1" s="1"/>
      <c r="D1" s="146" t="s">
        <v>159</v>
      </c>
      <c r="E1" s="146"/>
      <c r="F1" s="146"/>
    </row>
    <row r="2" spans="1:6" ht="12.75">
      <c r="A2" s="1"/>
      <c r="B2" s="1"/>
      <c r="C2" s="1"/>
      <c r="D2" s="146" t="s">
        <v>36</v>
      </c>
      <c r="E2" s="146"/>
      <c r="F2" s="146"/>
    </row>
    <row r="3" spans="1:6" ht="12.75">
      <c r="A3" s="1"/>
      <c r="B3" s="1"/>
      <c r="C3" s="1"/>
      <c r="D3" s="146" t="s">
        <v>37</v>
      </c>
      <c r="E3" s="146"/>
      <c r="F3" s="146"/>
    </row>
    <row r="5" spans="1:6" ht="15">
      <c r="A5" s="145" t="s">
        <v>153</v>
      </c>
      <c r="B5" s="145"/>
      <c r="C5" s="145"/>
      <c r="D5" s="145"/>
      <c r="E5" s="145"/>
      <c r="F5" s="145"/>
    </row>
    <row r="6" spans="1:6" ht="15">
      <c r="A6" s="145" t="s">
        <v>156</v>
      </c>
      <c r="B6" s="145"/>
      <c r="C6" s="145"/>
      <c r="D6" s="145"/>
      <c r="E6" s="145"/>
      <c r="F6" s="145"/>
    </row>
    <row r="7" spans="1:6" ht="15">
      <c r="A7" s="145" t="s">
        <v>117</v>
      </c>
      <c r="B7" s="145"/>
      <c r="C7" s="145"/>
      <c r="D7" s="145"/>
      <c r="E7" s="145"/>
      <c r="F7" s="145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128" t="s">
        <v>24</v>
      </c>
      <c r="B11" s="12"/>
      <c r="C11" s="11"/>
      <c r="D11" s="77" t="s">
        <v>25</v>
      </c>
      <c r="E11" s="27">
        <f>E12</f>
        <v>2924</v>
      </c>
      <c r="F11" s="90"/>
    </row>
    <row r="12" spans="1:6" ht="12.75">
      <c r="A12" s="14"/>
      <c r="B12" s="87" t="s">
        <v>26</v>
      </c>
      <c r="C12" s="43"/>
      <c r="D12" s="86" t="s">
        <v>35</v>
      </c>
      <c r="E12" s="106">
        <f>SUM(E13:E15)</f>
        <v>2924</v>
      </c>
      <c r="F12" s="84"/>
    </row>
    <row r="13" spans="1:6" ht="15" customHeight="1">
      <c r="A13" s="14"/>
      <c r="B13" s="87"/>
      <c r="C13" s="43" t="s">
        <v>130</v>
      </c>
      <c r="D13" s="16" t="s">
        <v>131</v>
      </c>
      <c r="E13" s="107">
        <v>2440</v>
      </c>
      <c r="F13" s="85"/>
    </row>
    <row r="14" spans="1:6" ht="12.75">
      <c r="A14" s="14"/>
      <c r="B14" s="87"/>
      <c r="C14" s="43" t="s">
        <v>132</v>
      </c>
      <c r="D14" s="16" t="s">
        <v>133</v>
      </c>
      <c r="E14" s="107">
        <v>424</v>
      </c>
      <c r="F14" s="85"/>
    </row>
    <row r="15" spans="1:6" ht="12.75">
      <c r="A15" s="14"/>
      <c r="B15" s="87"/>
      <c r="C15" s="43" t="s">
        <v>134</v>
      </c>
      <c r="D15" s="16" t="s">
        <v>155</v>
      </c>
      <c r="E15" s="107">
        <v>60</v>
      </c>
      <c r="F15" s="85"/>
    </row>
    <row r="16" spans="1:6" ht="12.75">
      <c r="A16" s="21"/>
      <c r="B16" s="129"/>
      <c r="C16" s="92"/>
      <c r="D16" s="93"/>
      <c r="E16" s="138"/>
      <c r="F16" s="130"/>
    </row>
    <row r="17" spans="1:6" ht="12.75">
      <c r="A17" s="131"/>
      <c r="D17" s="24"/>
      <c r="E17" s="111">
        <f>E11</f>
        <v>2924</v>
      </c>
      <c r="F17" s="95"/>
    </row>
    <row r="18" ht="12.75">
      <c r="E18" s="28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22" sqref="D22"/>
    </sheetView>
  </sheetViews>
  <sheetFormatPr defaultColWidth="9.140625" defaultRowHeight="12.75"/>
  <cols>
    <col min="4" max="4" width="33.8515625" style="0" customWidth="1"/>
    <col min="5" max="5" width="14.57421875" style="0" customWidth="1"/>
    <col min="6" max="6" width="13.8515625" style="0" customWidth="1"/>
  </cols>
  <sheetData>
    <row r="1" spans="1:6" ht="12.75">
      <c r="A1" s="1"/>
      <c r="B1" s="1"/>
      <c r="C1" s="1"/>
      <c r="D1" s="146" t="s">
        <v>160</v>
      </c>
      <c r="E1" s="146"/>
      <c r="F1" s="146"/>
    </row>
    <row r="2" spans="1:6" ht="12.75">
      <c r="A2" s="1"/>
      <c r="B2" s="1"/>
      <c r="C2" s="1"/>
      <c r="D2" s="146" t="s">
        <v>36</v>
      </c>
      <c r="E2" s="146"/>
      <c r="F2" s="146"/>
    </row>
    <row r="3" spans="1:6" ht="12.75">
      <c r="A3" s="1"/>
      <c r="B3" s="1"/>
      <c r="C3" s="1"/>
      <c r="D3" s="146" t="s">
        <v>37</v>
      </c>
      <c r="E3" s="146"/>
      <c r="F3" s="146"/>
    </row>
    <row r="5" spans="1:6" ht="15">
      <c r="A5" s="145" t="s">
        <v>153</v>
      </c>
      <c r="B5" s="145"/>
      <c r="C5" s="145"/>
      <c r="D5" s="145"/>
      <c r="E5" s="145"/>
      <c r="F5" s="145"/>
    </row>
    <row r="6" spans="1:6" ht="15">
      <c r="A6" s="145" t="s">
        <v>158</v>
      </c>
      <c r="B6" s="145"/>
      <c r="C6" s="145"/>
      <c r="D6" s="145"/>
      <c r="E6" s="145"/>
      <c r="F6" s="145"/>
    </row>
    <row r="7" spans="1:6" ht="15">
      <c r="A7" s="145" t="s">
        <v>117</v>
      </c>
      <c r="B7" s="145"/>
      <c r="C7" s="145"/>
      <c r="D7" s="145"/>
      <c r="E7" s="145"/>
      <c r="F7" s="145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7" ht="12.75">
      <c r="A11" s="128" t="s">
        <v>24</v>
      </c>
      <c r="B11" s="12"/>
      <c r="C11" s="11"/>
      <c r="D11" s="77" t="s">
        <v>25</v>
      </c>
      <c r="E11" s="27">
        <f>E12</f>
        <v>15682</v>
      </c>
      <c r="F11" s="27">
        <f>F12</f>
        <v>11000</v>
      </c>
      <c r="G11" s="28"/>
    </row>
    <row r="12" spans="1:7" ht="12.75">
      <c r="A12" s="14"/>
      <c r="B12" s="87" t="s">
        <v>170</v>
      </c>
      <c r="C12" s="43"/>
      <c r="D12" s="86" t="s">
        <v>171</v>
      </c>
      <c r="E12" s="106">
        <f>SUM(E13:E14)</f>
        <v>15682</v>
      </c>
      <c r="F12" s="106">
        <f>SUM(F13:F14)</f>
        <v>11000</v>
      </c>
      <c r="G12" s="28"/>
    </row>
    <row r="13" spans="1:7" ht="12.75">
      <c r="A13" s="14"/>
      <c r="B13" s="87"/>
      <c r="C13" s="43" t="s">
        <v>130</v>
      </c>
      <c r="D13" s="16" t="s">
        <v>131</v>
      </c>
      <c r="E13" s="107"/>
      <c r="F13" s="107">
        <v>11000</v>
      </c>
      <c r="G13" s="28"/>
    </row>
    <row r="14" spans="1:7" ht="25.5">
      <c r="A14" s="14"/>
      <c r="B14" s="87"/>
      <c r="C14" s="80">
        <v>6050</v>
      </c>
      <c r="D14" s="16" t="s">
        <v>119</v>
      </c>
      <c r="E14" s="107">
        <v>15682</v>
      </c>
      <c r="F14" s="107"/>
      <c r="G14" s="28"/>
    </row>
    <row r="15" spans="1:7" ht="12.75">
      <c r="A15" s="21"/>
      <c r="B15" s="129"/>
      <c r="C15" s="92"/>
      <c r="D15" s="93"/>
      <c r="E15" s="138"/>
      <c r="F15" s="137"/>
      <c r="G15" s="28"/>
    </row>
    <row r="16" spans="1:7" ht="12.75">
      <c r="A16" s="131"/>
      <c r="D16" s="24"/>
      <c r="E16" s="111">
        <f>E11</f>
        <v>15682</v>
      </c>
      <c r="F16" s="111">
        <f>F11</f>
        <v>11000</v>
      </c>
      <c r="G16" s="28"/>
    </row>
    <row r="17" spans="5:7" ht="12.75">
      <c r="E17" s="28"/>
      <c r="F17" s="28"/>
      <c r="G17" s="28"/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7">
      <selection activeCell="D31" sqref="D31"/>
    </sheetView>
  </sheetViews>
  <sheetFormatPr defaultColWidth="9.140625" defaultRowHeight="12.75"/>
  <cols>
    <col min="4" max="4" width="36.57421875" style="0" customWidth="1"/>
    <col min="5" max="5" width="15.28125" style="0" customWidth="1"/>
    <col min="6" max="6" width="15.421875" style="0" customWidth="1"/>
  </cols>
  <sheetData>
    <row r="1" spans="1:6" ht="12.75">
      <c r="A1" s="1"/>
      <c r="B1" s="1"/>
      <c r="C1" s="1"/>
      <c r="D1" s="146" t="s">
        <v>161</v>
      </c>
      <c r="E1" s="146"/>
      <c r="F1" s="146"/>
    </row>
    <row r="2" spans="1:6" ht="12.75">
      <c r="A2" s="1"/>
      <c r="B2" s="1"/>
      <c r="C2" s="1"/>
      <c r="D2" s="146" t="s">
        <v>36</v>
      </c>
      <c r="E2" s="146"/>
      <c r="F2" s="146"/>
    </row>
    <row r="3" spans="1:6" ht="12.75">
      <c r="A3" s="1"/>
      <c r="B3" s="1"/>
      <c r="C3" s="1"/>
      <c r="D3" s="146" t="s">
        <v>37</v>
      </c>
      <c r="E3" s="146"/>
      <c r="F3" s="146"/>
    </row>
    <row r="5" spans="1:6" ht="15">
      <c r="A5" s="145" t="s">
        <v>153</v>
      </c>
      <c r="B5" s="145"/>
      <c r="C5" s="145"/>
      <c r="D5" s="145"/>
      <c r="E5" s="145"/>
      <c r="F5" s="145"/>
    </row>
    <row r="6" spans="1:6" ht="15">
      <c r="A6" s="145" t="s">
        <v>162</v>
      </c>
      <c r="B6" s="145"/>
      <c r="C6" s="145"/>
      <c r="D6" s="145"/>
      <c r="E6" s="145"/>
      <c r="F6" s="145"/>
    </row>
    <row r="7" spans="1:6" ht="15">
      <c r="A7" s="145" t="s">
        <v>117</v>
      </c>
      <c r="B7" s="145"/>
      <c r="C7" s="145"/>
      <c r="D7" s="145"/>
      <c r="E7" s="145"/>
      <c r="F7" s="145"/>
    </row>
    <row r="9" spans="1:6" ht="12.75">
      <c r="A9" s="2" t="s">
        <v>0</v>
      </c>
      <c r="B9" s="3" t="s">
        <v>1</v>
      </c>
      <c r="C9" s="2" t="s">
        <v>2</v>
      </c>
      <c r="D9" s="4" t="s">
        <v>3</v>
      </c>
      <c r="E9" s="5" t="s">
        <v>4</v>
      </c>
      <c r="F9" s="5" t="s">
        <v>5</v>
      </c>
    </row>
    <row r="10" spans="1:6" ht="12.75">
      <c r="A10" s="6">
        <v>1</v>
      </c>
      <c r="B10" s="7">
        <v>2</v>
      </c>
      <c r="C10" s="8">
        <v>3</v>
      </c>
      <c r="D10" s="9">
        <v>4</v>
      </c>
      <c r="E10" s="10">
        <v>5</v>
      </c>
      <c r="F10" s="10">
        <v>6</v>
      </c>
    </row>
    <row r="11" spans="1:6" ht="12.75">
      <c r="A11" s="128" t="s">
        <v>12</v>
      </c>
      <c r="B11" s="12"/>
      <c r="C11" s="11"/>
      <c r="D11" s="77" t="s">
        <v>16</v>
      </c>
      <c r="E11" s="27">
        <f>SUM(E12+E15)</f>
        <v>6579</v>
      </c>
      <c r="F11" s="27">
        <f>SUM(F12+F15)</f>
        <v>1860</v>
      </c>
    </row>
    <row r="12" spans="1:6" ht="24" customHeight="1">
      <c r="A12" s="14"/>
      <c r="B12" s="87" t="s">
        <v>28</v>
      </c>
      <c r="C12" s="43"/>
      <c r="D12" s="16" t="s">
        <v>29</v>
      </c>
      <c r="E12" s="106">
        <f>E13</f>
        <v>1500</v>
      </c>
      <c r="F12" s="107"/>
    </row>
    <row r="13" spans="1:6" ht="12.75">
      <c r="A13" s="14"/>
      <c r="B13" s="87"/>
      <c r="C13" s="43" t="s">
        <v>163</v>
      </c>
      <c r="D13" s="16" t="s">
        <v>164</v>
      </c>
      <c r="E13" s="107">
        <v>1500</v>
      </c>
      <c r="F13" s="107"/>
    </row>
    <row r="14" spans="1:6" ht="12.75">
      <c r="A14" s="14"/>
      <c r="B14" s="87"/>
      <c r="C14" s="43"/>
      <c r="D14" s="16"/>
      <c r="E14" s="107"/>
      <c r="F14" s="107"/>
    </row>
    <row r="15" spans="1:6" ht="12.75">
      <c r="A15" s="14"/>
      <c r="B15" s="87" t="s">
        <v>31</v>
      </c>
      <c r="C15" s="43"/>
      <c r="D15" s="16" t="s">
        <v>34</v>
      </c>
      <c r="E15" s="106">
        <f>SUM(E16:E23)</f>
        <v>5079</v>
      </c>
      <c r="F15" s="106">
        <f>SUM(F16:F25)</f>
        <v>1860</v>
      </c>
    </row>
    <row r="16" spans="1:6" ht="12.75">
      <c r="A16" s="14"/>
      <c r="B16" s="87"/>
      <c r="C16" s="43" t="s">
        <v>130</v>
      </c>
      <c r="D16" s="16" t="s">
        <v>131</v>
      </c>
      <c r="E16" s="107">
        <v>2210</v>
      </c>
      <c r="F16" s="107"/>
    </row>
    <row r="17" spans="1:6" ht="12.75">
      <c r="A17" s="14"/>
      <c r="B17" s="87"/>
      <c r="C17" s="43" t="s">
        <v>132</v>
      </c>
      <c r="D17" s="16" t="s">
        <v>133</v>
      </c>
      <c r="E17" s="107">
        <v>887</v>
      </c>
      <c r="F17" s="107"/>
    </row>
    <row r="18" spans="1:6" ht="12.75">
      <c r="A18" s="14"/>
      <c r="B18" s="87"/>
      <c r="C18" s="43" t="s">
        <v>134</v>
      </c>
      <c r="D18" s="16" t="s">
        <v>155</v>
      </c>
      <c r="E18" s="107">
        <v>122</v>
      </c>
      <c r="F18" s="107"/>
    </row>
    <row r="19" spans="1:6" ht="12.75">
      <c r="A19" s="14"/>
      <c r="B19" s="87"/>
      <c r="C19" s="43" t="s">
        <v>121</v>
      </c>
      <c r="D19" s="16" t="s">
        <v>122</v>
      </c>
      <c r="E19" s="107"/>
      <c r="F19" s="107">
        <v>360</v>
      </c>
    </row>
    <row r="20" spans="1:6" ht="25.5" customHeight="1">
      <c r="A20" s="14"/>
      <c r="B20" s="87"/>
      <c r="C20" s="43" t="s">
        <v>123</v>
      </c>
      <c r="D20" s="16" t="s">
        <v>124</v>
      </c>
      <c r="E20" s="107">
        <v>1500</v>
      </c>
      <c r="F20" s="107"/>
    </row>
    <row r="21" spans="1:6" ht="12.75">
      <c r="A21" s="14"/>
      <c r="B21" s="87"/>
      <c r="C21" s="43" t="s">
        <v>165</v>
      </c>
      <c r="D21" s="16" t="s">
        <v>167</v>
      </c>
      <c r="E21" s="107"/>
      <c r="F21" s="107">
        <v>500</v>
      </c>
    </row>
    <row r="22" spans="1:6" ht="25.5">
      <c r="A22" s="14"/>
      <c r="B22" s="87"/>
      <c r="C22" s="43" t="s">
        <v>166</v>
      </c>
      <c r="D22" s="16" t="s">
        <v>168</v>
      </c>
      <c r="E22" s="107">
        <v>360</v>
      </c>
      <c r="F22" s="107"/>
    </row>
    <row r="23" spans="1:6" ht="24" customHeight="1">
      <c r="A23" s="14"/>
      <c r="B23" s="87"/>
      <c r="C23" s="43" t="s">
        <v>125</v>
      </c>
      <c r="D23" s="16" t="s">
        <v>169</v>
      </c>
      <c r="E23" s="107"/>
      <c r="F23" s="107">
        <v>1000</v>
      </c>
    </row>
    <row r="24" spans="1:6" ht="12.75">
      <c r="A24" s="14"/>
      <c r="B24" s="87"/>
      <c r="C24" s="43"/>
      <c r="D24" s="16"/>
      <c r="E24" s="107"/>
      <c r="F24" s="107"/>
    </row>
    <row r="25" spans="1:6" ht="12.75">
      <c r="A25" s="21"/>
      <c r="B25" s="129"/>
      <c r="C25" s="92"/>
      <c r="D25" s="93"/>
      <c r="E25" s="137"/>
      <c r="F25" s="137"/>
    </row>
    <row r="26" spans="1:6" ht="12.75">
      <c r="A26" s="131"/>
      <c r="D26" s="24"/>
      <c r="E26" s="111">
        <f>E11</f>
        <v>6579</v>
      </c>
      <c r="F26" s="111">
        <f>F11</f>
        <v>1860</v>
      </c>
    </row>
  </sheetData>
  <mergeCells count="6">
    <mergeCell ref="A6:F6"/>
    <mergeCell ref="A7:F7"/>
    <mergeCell ref="D1:F1"/>
    <mergeCell ref="D2:F2"/>
    <mergeCell ref="D3:F3"/>
    <mergeCell ref="A5:F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2007-10-12T09:34:57Z</cp:lastPrinted>
  <dcterms:created xsi:type="dcterms:W3CDTF">2007-09-28T08:02:57Z</dcterms:created>
  <dcterms:modified xsi:type="dcterms:W3CDTF">2007-10-12T09:35:00Z</dcterms:modified>
  <cp:category/>
  <cp:version/>
  <cp:contentType/>
  <cp:contentStatus/>
</cp:coreProperties>
</file>